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078C37B8-5A66-4474-B7C4-E5274C135FEB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  <sheet name="Sheet2" sheetId="3" r:id="rId2"/>
    <sheet name="Sheet3" sheetId="4" r:id="rId3"/>
  </sheets>
  <definedNames>
    <definedName name="_xlnm._FilterDatabase" localSheetId="0" hidden="1">Sheet1!$A$1:$N$504</definedName>
    <definedName name="_xlnm._FilterDatabase" localSheetId="1" hidden="1">Sheet2!$A$1:$G$14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75" i="1" l="1"/>
  <c r="N276" i="1"/>
  <c r="N277" i="1"/>
  <c r="N278" i="1"/>
  <c r="N279" i="1"/>
  <c r="N280" i="1"/>
  <c r="N281" i="1"/>
  <c r="N282" i="1"/>
  <c r="N283" i="1"/>
  <c r="M283" i="1"/>
  <c r="M282" i="1"/>
  <c r="M281" i="1"/>
  <c r="M280" i="1"/>
  <c r="M279" i="1"/>
  <c r="F38" i="3" s="1"/>
  <c r="M278" i="1"/>
  <c r="M277" i="1"/>
  <c r="M276" i="1"/>
  <c r="M275" i="1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B38" i="3"/>
  <c r="C38" i="3"/>
  <c r="B39" i="3"/>
  <c r="C39" i="3"/>
  <c r="B40" i="3"/>
  <c r="C40" i="3"/>
  <c r="B41" i="3"/>
  <c r="C41" i="3"/>
  <c r="B42" i="3"/>
  <c r="C42" i="3"/>
  <c r="B43" i="3"/>
  <c r="C43" i="3"/>
  <c r="B44" i="3"/>
  <c r="C44" i="3"/>
  <c r="B45" i="3"/>
  <c r="C45" i="3"/>
  <c r="B46" i="3"/>
  <c r="C46" i="3"/>
  <c r="B47" i="3"/>
  <c r="C47" i="3"/>
  <c r="B48" i="3"/>
  <c r="C48" i="3"/>
  <c r="B49" i="3"/>
  <c r="C49" i="3"/>
  <c r="B50" i="3"/>
  <c r="C50" i="3"/>
  <c r="B51" i="3"/>
  <c r="C51" i="3"/>
  <c r="B52" i="3"/>
  <c r="C52" i="3"/>
  <c r="B53" i="3"/>
  <c r="C53" i="3"/>
  <c r="B54" i="3"/>
  <c r="C54" i="3"/>
  <c r="B55" i="3"/>
  <c r="C55" i="3"/>
  <c r="B56" i="3"/>
  <c r="C56" i="3"/>
  <c r="B57" i="3"/>
  <c r="C57" i="3"/>
  <c r="B58" i="3"/>
  <c r="C58" i="3"/>
  <c r="B59" i="3"/>
  <c r="C59" i="3"/>
  <c r="B60" i="3"/>
  <c r="C60" i="3"/>
  <c r="B61" i="3"/>
  <c r="C61" i="3"/>
  <c r="B62" i="3"/>
  <c r="C62" i="3"/>
  <c r="B63" i="3"/>
  <c r="C63" i="3"/>
  <c r="B64" i="3"/>
  <c r="C64" i="3"/>
  <c r="B65" i="3"/>
  <c r="C65" i="3"/>
  <c r="B66" i="3"/>
  <c r="C66" i="3"/>
  <c r="B67" i="3"/>
  <c r="C67" i="3"/>
  <c r="B68" i="3"/>
  <c r="C68" i="3"/>
  <c r="N267" i="1"/>
  <c r="N268" i="1"/>
  <c r="N269" i="1"/>
  <c r="N270" i="1"/>
  <c r="N271" i="1"/>
  <c r="N272" i="1"/>
  <c r="N273" i="1"/>
  <c r="N274" i="1"/>
  <c r="M274" i="1"/>
  <c r="M273" i="1"/>
  <c r="M272" i="1"/>
  <c r="M271" i="1"/>
  <c r="M270" i="1"/>
  <c r="M269" i="1"/>
  <c r="M268" i="1"/>
  <c r="M267" i="1"/>
  <c r="N261" i="1"/>
  <c r="N262" i="1"/>
  <c r="N263" i="1"/>
  <c r="N264" i="1"/>
  <c r="N265" i="1"/>
  <c r="N266" i="1"/>
  <c r="M266" i="1"/>
  <c r="M265" i="1"/>
  <c r="M264" i="1"/>
  <c r="M263" i="1"/>
  <c r="M262" i="1"/>
  <c r="M261" i="1"/>
  <c r="N250" i="1"/>
  <c r="N251" i="1"/>
  <c r="N252" i="1"/>
  <c r="N253" i="1"/>
  <c r="N254" i="1"/>
  <c r="N255" i="1"/>
  <c r="N256" i="1"/>
  <c r="N257" i="1"/>
  <c r="N258" i="1"/>
  <c r="N259" i="1"/>
  <c r="N260" i="1"/>
  <c r="M260" i="1"/>
  <c r="M259" i="1"/>
  <c r="M258" i="1"/>
  <c r="M257" i="1"/>
  <c r="M256" i="1"/>
  <c r="M255" i="1"/>
  <c r="M254" i="1"/>
  <c r="M253" i="1"/>
  <c r="M252" i="1"/>
  <c r="M251" i="1"/>
  <c r="M250" i="1"/>
  <c r="N246" i="1"/>
  <c r="N247" i="1"/>
  <c r="N248" i="1"/>
  <c r="N249" i="1"/>
  <c r="M249" i="1"/>
  <c r="M248" i="1"/>
  <c r="M247" i="1"/>
  <c r="M246" i="1"/>
  <c r="N241" i="1"/>
  <c r="N242" i="1"/>
  <c r="N243" i="1"/>
  <c r="N244" i="1"/>
  <c r="N245" i="1"/>
  <c r="M245" i="1"/>
  <c r="M244" i="1"/>
  <c r="M243" i="1"/>
  <c r="M242" i="1"/>
  <c r="M241" i="1"/>
  <c r="N235" i="1"/>
  <c r="N236" i="1"/>
  <c r="N237" i="1"/>
  <c r="N238" i="1"/>
  <c r="N239" i="1"/>
  <c r="N240" i="1"/>
  <c r="M240" i="1"/>
  <c r="M239" i="1"/>
  <c r="M238" i="1"/>
  <c r="M237" i="1"/>
  <c r="M236" i="1"/>
  <c r="M235" i="1"/>
  <c r="F32" i="3"/>
  <c r="N232" i="1"/>
  <c r="N233" i="1"/>
  <c r="N234" i="1"/>
  <c r="M234" i="1"/>
  <c r="M233" i="1"/>
  <c r="M232" i="1"/>
  <c r="N230" i="1"/>
  <c r="N231" i="1"/>
  <c r="M231" i="1"/>
  <c r="M230" i="1"/>
  <c r="N222" i="1"/>
  <c r="N223" i="1"/>
  <c r="N224" i="1"/>
  <c r="N225" i="1"/>
  <c r="N226" i="1"/>
  <c r="N227" i="1"/>
  <c r="N228" i="1"/>
  <c r="N229" i="1"/>
  <c r="M229" i="1"/>
  <c r="M228" i="1"/>
  <c r="M227" i="1"/>
  <c r="M226" i="1"/>
  <c r="M225" i="1"/>
  <c r="M224" i="1"/>
  <c r="M223" i="1"/>
  <c r="M222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N207" i="1"/>
  <c r="N208" i="1"/>
  <c r="N209" i="1"/>
  <c r="M209" i="1"/>
  <c r="E29" i="3" s="1"/>
  <c r="M208" i="1"/>
  <c r="M207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193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N188" i="1"/>
  <c r="N189" i="1"/>
  <c r="N190" i="1"/>
  <c r="N191" i="1"/>
  <c r="N192" i="1"/>
  <c r="M193" i="1"/>
  <c r="M192" i="1"/>
  <c r="M191" i="1"/>
  <c r="M190" i="1"/>
  <c r="F27" i="3" s="1"/>
  <c r="M189" i="1"/>
  <c r="M188" i="1"/>
  <c r="M178" i="1"/>
  <c r="M179" i="1"/>
  <c r="M180" i="1"/>
  <c r="M181" i="1"/>
  <c r="M182" i="1"/>
  <c r="M183" i="1"/>
  <c r="M184" i="1"/>
  <c r="M185" i="1"/>
  <c r="M186" i="1"/>
  <c r="M187" i="1"/>
  <c r="N178" i="1"/>
  <c r="N179" i="1"/>
  <c r="N180" i="1"/>
  <c r="N181" i="1"/>
  <c r="N182" i="1"/>
  <c r="N183" i="1"/>
  <c r="N184" i="1"/>
  <c r="N185" i="1"/>
  <c r="N186" i="1"/>
  <c r="N187" i="1"/>
  <c r="F25" i="3"/>
  <c r="M177" i="1"/>
  <c r="N177" i="1"/>
  <c r="N176" i="1"/>
  <c r="M176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2" i="1"/>
  <c r="N166" i="1"/>
  <c r="N167" i="1"/>
  <c r="N168" i="1"/>
  <c r="N169" i="1"/>
  <c r="N170" i="1"/>
  <c r="N171" i="1"/>
  <c r="N172" i="1"/>
  <c r="N173" i="1"/>
  <c r="N174" i="1"/>
  <c r="N175" i="1"/>
  <c r="N165" i="1"/>
  <c r="M175" i="1"/>
  <c r="M174" i="1"/>
  <c r="M173" i="1"/>
  <c r="M172" i="1"/>
  <c r="M171" i="1"/>
  <c r="M170" i="1"/>
  <c r="M169" i="1"/>
  <c r="M168" i="1"/>
  <c r="M167" i="1"/>
  <c r="M166" i="1"/>
  <c r="M165" i="1"/>
  <c r="M163" i="1"/>
  <c r="M164" i="1"/>
  <c r="M160" i="1"/>
  <c r="M161" i="1"/>
  <c r="M162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F19" i="3" s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F18" i="3"/>
  <c r="M104" i="1"/>
  <c r="M103" i="1"/>
  <c r="M102" i="1"/>
  <c r="M101" i="1"/>
  <c r="M91" i="1"/>
  <c r="M92" i="1"/>
  <c r="M93" i="1"/>
  <c r="M94" i="1"/>
  <c r="M95" i="1"/>
  <c r="M96" i="1"/>
  <c r="M97" i="1"/>
  <c r="M98" i="1"/>
  <c r="M99" i="1"/>
  <c r="M100" i="1"/>
  <c r="M90" i="1"/>
  <c r="M89" i="1"/>
  <c r="M88" i="1"/>
  <c r="M87" i="1"/>
  <c r="M86" i="1"/>
  <c r="M74" i="1"/>
  <c r="M75" i="1"/>
  <c r="M76" i="1"/>
  <c r="M77" i="1"/>
  <c r="M78" i="1"/>
  <c r="M79" i="1"/>
  <c r="M80" i="1"/>
  <c r="M81" i="1"/>
  <c r="M82" i="1"/>
  <c r="M83" i="1"/>
  <c r="M84" i="1"/>
  <c r="M85" i="1"/>
  <c r="M73" i="1"/>
  <c r="M72" i="1"/>
  <c r="M71" i="1"/>
  <c r="M70" i="1"/>
  <c r="M69" i="1"/>
  <c r="M59" i="1"/>
  <c r="M60" i="1"/>
  <c r="M61" i="1"/>
  <c r="M62" i="1"/>
  <c r="M63" i="1"/>
  <c r="M64" i="1"/>
  <c r="M65" i="1"/>
  <c r="M66" i="1"/>
  <c r="M67" i="1"/>
  <c r="M68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E6" i="3" s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2" i="1"/>
  <c r="E38" i="3" l="1"/>
  <c r="F36" i="3"/>
  <c r="D67" i="3"/>
  <c r="D63" i="3"/>
  <c r="D59" i="3"/>
  <c r="D55" i="3"/>
  <c r="D51" i="3"/>
  <c r="D47" i="3"/>
  <c r="D43" i="3"/>
  <c r="D39" i="3"/>
  <c r="D54" i="3"/>
  <c r="D46" i="3"/>
  <c r="D38" i="3"/>
  <c r="D66" i="3"/>
  <c r="D50" i="3"/>
  <c r="D42" i="3"/>
  <c r="D65" i="3"/>
  <c r="D61" i="3"/>
  <c r="D57" i="3"/>
  <c r="D53" i="3"/>
  <c r="D49" i="3"/>
  <c r="D45" i="3"/>
  <c r="D41" i="3"/>
  <c r="D58" i="3"/>
  <c r="D62" i="3"/>
  <c r="D68" i="3"/>
  <c r="D64" i="3"/>
  <c r="D60" i="3"/>
  <c r="D56" i="3"/>
  <c r="D52" i="3"/>
  <c r="D48" i="3"/>
  <c r="D44" i="3"/>
  <c r="D40" i="3"/>
  <c r="F37" i="3"/>
  <c r="E35" i="3"/>
  <c r="E36" i="3"/>
  <c r="E37" i="3"/>
  <c r="F35" i="3"/>
  <c r="F34" i="3"/>
  <c r="E34" i="3"/>
  <c r="F33" i="3"/>
  <c r="E33" i="3"/>
  <c r="E32" i="3"/>
  <c r="E31" i="3"/>
  <c r="F31" i="3"/>
  <c r="F28" i="3"/>
  <c r="F29" i="3"/>
  <c r="E30" i="3"/>
  <c r="B17" i="3"/>
  <c r="B21" i="3"/>
  <c r="B25" i="3"/>
  <c r="B29" i="3"/>
  <c r="B33" i="3"/>
  <c r="B14" i="3"/>
  <c r="C29" i="3"/>
  <c r="B2" i="3"/>
  <c r="B4" i="3"/>
  <c r="C17" i="3"/>
  <c r="C21" i="3"/>
  <c r="C25" i="3"/>
  <c r="C37" i="3"/>
  <c r="C2" i="3"/>
  <c r="B18" i="3"/>
  <c r="B22" i="3"/>
  <c r="B26" i="3"/>
  <c r="B30" i="3"/>
  <c r="B34" i="3"/>
  <c r="B8" i="3"/>
  <c r="C3" i="3"/>
  <c r="C11" i="3"/>
  <c r="C12" i="3"/>
  <c r="C5" i="3"/>
  <c r="C15" i="3"/>
  <c r="C27" i="3"/>
  <c r="B3" i="3"/>
  <c r="C6" i="3"/>
  <c r="B12" i="3"/>
  <c r="C18" i="3"/>
  <c r="C22" i="3"/>
  <c r="C26" i="3"/>
  <c r="C30" i="3"/>
  <c r="C34" i="3"/>
  <c r="B9" i="3"/>
  <c r="C4" i="3"/>
  <c r="B10" i="3"/>
  <c r="C19" i="3"/>
  <c r="C31" i="3"/>
  <c r="B11" i="3"/>
  <c r="B36" i="3"/>
  <c r="B15" i="3"/>
  <c r="B19" i="3"/>
  <c r="B23" i="3"/>
  <c r="B27" i="3"/>
  <c r="B31" i="3"/>
  <c r="B35" i="3"/>
  <c r="C13" i="3"/>
  <c r="C23" i="3"/>
  <c r="C35" i="3"/>
  <c r="C14" i="3"/>
  <c r="B16" i="3"/>
  <c r="B20" i="3"/>
  <c r="B24" i="3"/>
  <c r="B28" i="3"/>
  <c r="B32" i="3"/>
  <c r="F30" i="3"/>
  <c r="C16" i="3"/>
  <c r="C20" i="3"/>
  <c r="C24" i="3"/>
  <c r="C28" i="3"/>
  <c r="C32" i="3"/>
  <c r="C36" i="3"/>
  <c r="B5" i="3"/>
  <c r="D5" i="3" s="1"/>
  <c r="B13" i="3"/>
  <c r="C8" i="3"/>
  <c r="B37" i="3"/>
  <c r="B6" i="3"/>
  <c r="D6" i="3" s="1"/>
  <c r="C9" i="3"/>
  <c r="C33" i="3"/>
  <c r="D33" i="3" s="1"/>
  <c r="B7" i="3"/>
  <c r="C10" i="3"/>
  <c r="C7" i="3"/>
  <c r="E28" i="3"/>
  <c r="E27" i="3"/>
  <c r="F26" i="3"/>
  <c r="E26" i="3"/>
  <c r="E25" i="3"/>
  <c r="E24" i="3"/>
  <c r="F24" i="3"/>
  <c r="E23" i="3"/>
  <c r="F23" i="3"/>
  <c r="F21" i="3"/>
  <c r="E21" i="3"/>
  <c r="E22" i="3"/>
  <c r="F22" i="3"/>
  <c r="E20" i="3"/>
  <c r="F20" i="3"/>
  <c r="E19" i="3"/>
  <c r="E18" i="3"/>
  <c r="E17" i="3"/>
  <c r="F17" i="3"/>
  <c r="E16" i="3"/>
  <c r="E8" i="3"/>
  <c r="E4" i="3"/>
  <c r="E10" i="3"/>
  <c r="F6" i="3"/>
  <c r="F7" i="3"/>
  <c r="F8" i="3"/>
  <c r="E7" i="3"/>
  <c r="F16" i="3"/>
  <c r="E9" i="3"/>
  <c r="E14" i="3"/>
  <c r="E15" i="3"/>
  <c r="F15" i="3"/>
  <c r="E2" i="3"/>
  <c r="F9" i="3"/>
  <c r="F3" i="3"/>
  <c r="F2" i="3"/>
  <c r="F4" i="3"/>
  <c r="E3" i="3"/>
  <c r="F10" i="3"/>
  <c r="E12" i="3"/>
  <c r="F14" i="3"/>
  <c r="E5" i="3"/>
  <c r="F11" i="3"/>
  <c r="F12" i="3"/>
  <c r="F5" i="3"/>
  <c r="E11" i="3"/>
  <c r="E13" i="3"/>
  <c r="F13" i="3"/>
  <c r="G38" i="3" l="1" a="1"/>
  <c r="G38" i="3" s="1"/>
  <c r="D8" i="3"/>
  <c r="D14" i="3"/>
  <c r="D11" i="3"/>
  <c r="G2" i="3" a="1"/>
  <c r="G2" i="3" s="1"/>
  <c r="D2" i="3"/>
  <c r="D22" i="3"/>
  <c r="D17" i="3"/>
  <c r="D25" i="3"/>
  <c r="D21" i="3"/>
  <c r="D26" i="3"/>
  <c r="D4" i="3"/>
  <c r="R29" i="3" a="1"/>
  <c r="R29" i="3" s="1"/>
  <c r="Q27" i="3" a="1"/>
  <c r="Q27" i="3" s="1"/>
  <c r="R28" i="3" a="1"/>
  <c r="R28" i="3" s="1"/>
  <c r="D37" i="3"/>
  <c r="D15" i="3"/>
  <c r="D34" i="3"/>
  <c r="G3" i="3" a="1"/>
  <c r="G3" i="3" s="1"/>
  <c r="D30" i="3"/>
  <c r="D19" i="3"/>
  <c r="D27" i="3"/>
  <c r="G4" i="3" a="1"/>
  <c r="G4" i="3" s="1"/>
  <c r="D3" i="3"/>
  <c r="D10" i="3"/>
  <c r="D29" i="3"/>
  <c r="D16" i="3"/>
  <c r="D13" i="3"/>
  <c r="D36" i="3"/>
  <c r="G5" i="3" a="1"/>
  <c r="G5" i="3" s="1"/>
  <c r="D32" i="3"/>
  <c r="D9" i="3"/>
  <c r="D23" i="3"/>
  <c r="D24" i="3"/>
  <c r="D20" i="3"/>
  <c r="G18" i="3" a="1"/>
  <c r="G18" i="3" s="1"/>
  <c r="D28" i="3"/>
  <c r="D35" i="3"/>
  <c r="D31" i="3"/>
  <c r="D12" i="3"/>
  <c r="D18" i="3"/>
  <c r="Q28" i="3" a="1"/>
  <c r="Q28" i="3" s="1"/>
  <c r="G6" i="3" a="1"/>
  <c r="G6" i="3" s="1"/>
  <c r="G35" i="3" a="1"/>
  <c r="G35" i="3" s="1"/>
  <c r="G20" i="3" a="1"/>
  <c r="G20" i="3" s="1"/>
  <c r="G27" i="3" a="1"/>
  <c r="G27" i="3" s="1"/>
  <c r="G7" i="3" a="1"/>
  <c r="G7" i="3" s="1"/>
  <c r="G29" i="3" a="1"/>
  <c r="G29" i="3" s="1"/>
  <c r="G17" i="3" a="1"/>
  <c r="G17" i="3" s="1"/>
  <c r="G32" i="3" a="1"/>
  <c r="G32" i="3" s="1"/>
  <c r="G8" i="3" a="1"/>
  <c r="G8" i="3" s="1"/>
  <c r="G16" i="3" a="1"/>
  <c r="G16" i="3" s="1"/>
  <c r="G26" i="3" a="1"/>
  <c r="G26" i="3" s="1"/>
  <c r="G23" i="3" a="1"/>
  <c r="G23" i="3" s="1"/>
  <c r="G25" i="3" a="1"/>
  <c r="G25" i="3" s="1"/>
  <c r="G36" i="3" a="1"/>
  <c r="G36" i="3" s="1"/>
  <c r="G28" i="3" a="1"/>
  <c r="G28" i="3" s="1"/>
  <c r="G9" i="3" a="1"/>
  <c r="G9" i="3" s="1"/>
  <c r="G10" i="3" a="1"/>
  <c r="G10" i="3" s="1"/>
  <c r="G34" i="3" a="1"/>
  <c r="G34" i="3" s="1"/>
  <c r="G22" i="3" a="1"/>
  <c r="G22" i="3" s="1"/>
  <c r="G19" i="3" a="1"/>
  <c r="G19" i="3" s="1"/>
  <c r="D7" i="3"/>
  <c r="G11" i="3" a="1"/>
  <c r="G11" i="3" s="1"/>
  <c r="G14" i="3" a="1"/>
  <c r="G14" i="3" s="1"/>
  <c r="G31" i="3" a="1"/>
  <c r="G31" i="3" s="1"/>
  <c r="G24" i="3" a="1"/>
  <c r="G24" i="3" s="1"/>
  <c r="G15" i="3" a="1"/>
  <c r="G15" i="3" s="1"/>
  <c r="G12" i="3" a="1"/>
  <c r="G12" i="3" s="1"/>
  <c r="G21" i="3" a="1"/>
  <c r="G21" i="3" s="1"/>
  <c r="G37" i="3" a="1"/>
  <c r="G37" i="3" s="1"/>
  <c r="G33" i="3" a="1"/>
  <c r="G33" i="3" s="1"/>
  <c r="G13" i="3" a="1"/>
  <c r="G13" i="3" s="1"/>
  <c r="G30" i="3" a="1"/>
  <c r="G30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<sst xmlns="http://schemas.openxmlformats.org/spreadsheetml/2006/main" count="4022" uniqueCount="171">
  <si>
    <t>Date</t>
  </si>
  <si>
    <t>Start (ET)</t>
  </si>
  <si>
    <t>Away team</t>
  </si>
  <si>
    <t>Away Pts</t>
  </si>
  <si>
    <t>Home team</t>
  </si>
  <si>
    <t>Home Pts</t>
  </si>
  <si>
    <t>Overtime</t>
  </si>
  <si>
    <t>Arena</t>
  </si>
  <si>
    <t>Win</t>
  </si>
  <si>
    <t>Loss</t>
  </si>
  <si>
    <t>Forecasted</t>
  </si>
  <si>
    <t>Fri, Jan 19, 2024</t>
  </si>
  <si>
    <t>7:00p</t>
  </si>
  <si>
    <t>San Antonio Spurs</t>
  </si>
  <si>
    <t>Charlotte Hornets</t>
  </si>
  <si>
    <t>NA</t>
  </si>
  <si>
    <t>Spectrum Center</t>
  </si>
  <si>
    <t>Philadelphia 76ers</t>
  </si>
  <si>
    <t>Orlando Magic</t>
  </si>
  <si>
    <t>Amway Center</t>
  </si>
  <si>
    <t>7:30p</t>
  </si>
  <si>
    <t>Denver Nuggets</t>
  </si>
  <si>
    <t>Boston Celtics</t>
  </si>
  <si>
    <t>TD Garden</t>
  </si>
  <si>
    <t>8:00p</t>
  </si>
  <si>
    <t>Atlanta Hawks</t>
  </si>
  <si>
    <t>Miami Heat</t>
  </si>
  <si>
    <t>Kaseya Center</t>
  </si>
  <si>
    <t>Phoenix Suns</t>
  </si>
  <si>
    <t>New Orleans Pelicans</t>
  </si>
  <si>
    <t>Smoothie King Center</t>
  </si>
  <si>
    <t>10:00p</t>
  </si>
  <si>
    <t>Indiana Pacers</t>
  </si>
  <si>
    <t>Portland Trail Blazers</t>
  </si>
  <si>
    <t>Moda Center</t>
  </si>
  <si>
    <t>10:30p</t>
  </si>
  <si>
    <t>Brooklyn Nets</t>
  </si>
  <si>
    <t>Los Angeles Lakers</t>
  </si>
  <si>
    <t>Crypto.com Arena</t>
  </si>
  <si>
    <t>Sat, Jan 20, 2024</t>
  </si>
  <si>
    <t>3:00p</t>
  </si>
  <si>
    <t>Milwaukee Bucks</t>
  </si>
  <si>
    <t>Detroit Pistons</t>
  </si>
  <si>
    <t>Little Caesars Arena</t>
  </si>
  <si>
    <t>Washington Wizards</t>
  </si>
  <si>
    <t>Capital One Arena</t>
  </si>
  <si>
    <t>Cleveland Cavaliers</t>
  </si>
  <si>
    <t>State Farm Arena</t>
  </si>
  <si>
    <t>Toronto Raptors</t>
  </si>
  <si>
    <t>New York Knicks</t>
  </si>
  <si>
    <t>Madison Square Garden (IV)</t>
  </si>
  <si>
    <t>Memphis Grizzlies</t>
  </si>
  <si>
    <t>Chicago Bulls</t>
  </si>
  <si>
    <t>United Center</t>
  </si>
  <si>
    <t>Utah Jazz</t>
  </si>
  <si>
    <t>Houston Rockets</t>
  </si>
  <si>
    <t>Toyota Center</t>
  </si>
  <si>
    <t>Oklahoma City Thunder</t>
  </si>
  <si>
    <t>Minnesota Timberwolves</t>
  </si>
  <si>
    <t>Target Center</t>
  </si>
  <si>
    <t>Sun, Jan 21, 2024</t>
  </si>
  <si>
    <t>3:30p</t>
  </si>
  <si>
    <t>Los Angeles Clippers</t>
  </si>
  <si>
    <t>6:00p</t>
  </si>
  <si>
    <t>Footprint Center</t>
  </si>
  <si>
    <t>Mon, Jan 22, 2024</t>
  </si>
  <si>
    <t>Wells Fargo Center</t>
  </si>
  <si>
    <t>Scotiabank Arena</t>
  </si>
  <si>
    <t>8:30p</t>
  </si>
  <si>
    <t>Dallas Mavericks</t>
  </si>
  <si>
    <t>American Airlines Center</t>
  </si>
  <si>
    <t>9:00p</t>
  </si>
  <si>
    <t>Sacramento Kings</t>
  </si>
  <si>
    <t>Golden 1 Center</t>
  </si>
  <si>
    <t>Tue, Jan 23, 2024</t>
  </si>
  <si>
    <t>Gainbridge Fieldhouse</t>
  </si>
  <si>
    <t>Barclays Center</t>
  </si>
  <si>
    <t>Paycom Center</t>
  </si>
  <si>
    <t>Wed, Jan 24, 2024</t>
  </si>
  <si>
    <t>Fiserv Forum</t>
  </si>
  <si>
    <t>9:30p</t>
  </si>
  <si>
    <t>Frost Bank Center</t>
  </si>
  <si>
    <t>Golden State Warriors</t>
  </si>
  <si>
    <t>Chase Center</t>
  </si>
  <si>
    <t>Thu, Jan 25, 2024</t>
  </si>
  <si>
    <t>Fri, Jan 26, 2024</t>
  </si>
  <si>
    <t>FedEx Forum</t>
  </si>
  <si>
    <t>Sat, Jan 27, 2024</t>
  </si>
  <si>
    <t>12:00p</t>
  </si>
  <si>
    <t>5:30p</t>
  </si>
  <si>
    <t>Ball Arena</t>
  </si>
  <si>
    <t>Sun, Jan 28, 2024</t>
  </si>
  <si>
    <t>Mon, Jan 29, 2024</t>
  </si>
  <si>
    <t>Rocket Mortgage Fieldhouse</t>
  </si>
  <si>
    <t>Tue, Jan 30, 2024</t>
  </si>
  <si>
    <t>Wed, Jan 31, 2024</t>
  </si>
  <si>
    <t>Correct</t>
  </si>
  <si>
    <t>Yes</t>
  </si>
  <si>
    <t>No</t>
  </si>
  <si>
    <t>Accuracy</t>
  </si>
  <si>
    <t>Yes-Diff</t>
  </si>
  <si>
    <t>No-Diff</t>
  </si>
  <si>
    <t>Diff</t>
  </si>
  <si>
    <t>Cumulative</t>
  </si>
  <si>
    <t>Thu, Feb 1, 2024</t>
  </si>
  <si>
    <t>Fri, Feb 2, 2024</t>
  </si>
  <si>
    <t>Sat, Feb 3, 2024</t>
  </si>
  <si>
    <t>Sun, Feb 4, 2024</t>
  </si>
  <si>
    <t>Mon, Feb 5, 2024</t>
  </si>
  <si>
    <t>Tue, Feb 6, 2024</t>
  </si>
  <si>
    <t>Wed, Feb 7, 2024</t>
  </si>
  <si>
    <t>Thu, Feb 8, 2024</t>
  </si>
  <si>
    <t>Fri, Feb 9, 2024</t>
  </si>
  <si>
    <t>Sat, Feb 10, 2024</t>
  </si>
  <si>
    <t>Sun, Feb 11, 2024</t>
  </si>
  <si>
    <t>2:00p</t>
  </si>
  <si>
    <t>Mon, Feb 12, 2024</t>
  </si>
  <si>
    <t>Tue, Feb 13, 2024</t>
  </si>
  <si>
    <t>Wed, Feb 14, 2024</t>
  </si>
  <si>
    <t>Thu, Feb 15, 2024</t>
  </si>
  <si>
    <t>Thu, Feb 22, 2024</t>
  </si>
  <si>
    <t>Fri, Feb 23, 2024</t>
  </si>
  <si>
    <t>Sat, Feb 24, 2024</t>
  </si>
  <si>
    <t>Sun, Feb 25, 2024</t>
  </si>
  <si>
    <t>1:00p</t>
  </si>
  <si>
    <t>5:00p</t>
  </si>
  <si>
    <t>Mon, Feb 26, 2024</t>
  </si>
  <si>
    <t>Tue, Feb 27, 2024</t>
  </si>
  <si>
    <t>Wed, Feb 28, 2024</t>
  </si>
  <si>
    <t>Thu, Feb 29, 2024</t>
  </si>
  <si>
    <t>Delta Center</t>
  </si>
  <si>
    <t>Valid</t>
  </si>
  <si>
    <t>In Production</t>
  </si>
  <si>
    <t>Ballgorithm, v1</t>
  </si>
  <si>
    <t>19-Jan to 2-Feb</t>
  </si>
  <si>
    <t>v1.0 Accuracy</t>
  </si>
  <si>
    <t>v1.1 Accuracy</t>
  </si>
  <si>
    <t>3-Feb to 15-Feb</t>
  </si>
  <si>
    <t>22-Feb to 23-Feb</t>
  </si>
  <si>
    <t>Fri, Mar 1, 2024</t>
  </si>
  <si>
    <t>Sat, Mar 2, 2024</t>
  </si>
  <si>
    <t>Sun, Mar 3, 2024</t>
  </si>
  <si>
    <t>Mon, Mar 4, 2024</t>
  </si>
  <si>
    <t>Tue, Mar 5, 2024</t>
  </si>
  <si>
    <t>Wed, Mar 6, 2024</t>
  </si>
  <si>
    <t>Thu, Mar 7, 2024</t>
  </si>
  <si>
    <t>Fri, Mar 8, 2024</t>
  </si>
  <si>
    <t>Sat, Mar 9, 2024</t>
  </si>
  <si>
    <t>4:00p</t>
  </si>
  <si>
    <t>Sun, Mar 10, 2024</t>
  </si>
  <si>
    <t>Mon, Mar 11, 2024</t>
  </si>
  <si>
    <t>Tue, Mar 12, 2024</t>
  </si>
  <si>
    <t>Wed, Mar 13, 2024</t>
  </si>
  <si>
    <t>Thu, Mar 14, 2024</t>
  </si>
  <si>
    <t>Fri, Mar 15, 2024</t>
  </si>
  <si>
    <t>Sat, Mar 16, 2024</t>
  </si>
  <si>
    <t>Sun, Mar 17, 2024</t>
  </si>
  <si>
    <t>Mon, Mar 18, 2024</t>
  </si>
  <si>
    <t>Tue, Mar 19, 2024</t>
  </si>
  <si>
    <t>Wed, Mar 20, 2024</t>
  </si>
  <si>
    <t>Thu, Mar 21, 2024</t>
  </si>
  <si>
    <t>Fri, Mar 22, 2024</t>
  </si>
  <si>
    <t>Sat, Mar 23, 2024</t>
  </si>
  <si>
    <t>Sun, Mar 24, 2024</t>
  </si>
  <si>
    <t>Mon, Mar 25, 2024</t>
  </si>
  <si>
    <t>Tue, Mar 26, 2024</t>
  </si>
  <si>
    <t>Wed, Mar 27, 2024</t>
  </si>
  <si>
    <t>Thu, Mar 28, 2024</t>
  </si>
  <si>
    <t>Fri, Mar 29, 2024</t>
  </si>
  <si>
    <t>Sat, Mar 30, 2024</t>
  </si>
  <si>
    <t>Sun, Mar 31,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</si>
</sst>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4" fontId="0" fillId="0" borderId="0" xfId="0" applyNumberFormat="1"/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3" borderId="0" xfId="0" applyFill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164" fontId="0" fillId="0" borderId="0" xfId="0" applyNumberFormat="1"/>
    <xf numFmtId="0" fontId="0" fillId="0" borderId="3" xfId="0" applyBorder="1" applyAlignment="1">
      <alignment horizontal="center" vertical="center"/>
    </xf>
    <xf numFmtId="0" fontId="0" fillId="0" borderId="3" xfId="0" applyBorder="1"/>
    <xf numFmtId="164" fontId="0" fillId="0" borderId="3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/>
    <xf numFmtId="0" fontId="0" fillId="0" borderId="0" xfId="0" applyAlignment="1">
      <alignment wrapText="1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Sheet2!$A$2:$A$30</c:f>
              <c:strCache>
                <c:ptCount val="29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  <c:pt idx="19">
                  <c:v>Wed, Feb 7, 2024</c:v>
                </c:pt>
                <c:pt idx="20">
                  <c:v>Thu, Feb 8, 2024</c:v>
                </c:pt>
                <c:pt idx="21">
                  <c:v>Fri, Feb 9, 2024</c:v>
                </c:pt>
                <c:pt idx="22">
                  <c:v>Sat, Feb 10, 2024</c:v>
                </c:pt>
                <c:pt idx="23">
                  <c:v>Sun, Feb 11, 2024</c:v>
                </c:pt>
                <c:pt idx="24">
                  <c:v>Mon, Feb 12, 2024</c:v>
                </c:pt>
                <c:pt idx="25">
                  <c:v>Tue, Feb 13, 2024</c:v>
                </c:pt>
                <c:pt idx="26">
                  <c:v>Wed, Feb 14, 2024</c:v>
                </c:pt>
                <c:pt idx="27">
                  <c:v>Thu, Feb 15, 2024</c:v>
                </c:pt>
                <c:pt idx="28">
                  <c:v>Thu, Feb 22, 2024</c:v>
                </c:pt>
              </c:strCache>
            </c:strRef>
          </c:cat>
          <c:val>
            <c:numRef>
              <c:f>Sheet2!$D$2:$D$30</c:f>
              <c:numCache>
                <c:formatCode>0.00</c:formatCode>
                <c:ptCount val="29"/>
                <c:pt idx="0">
                  <c:v>0.2857142857142857</c:v>
                </c:pt>
                <c:pt idx="1">
                  <c:v>0.625</c:v>
                </c:pt>
                <c:pt idx="2">
                  <c:v>0.33333333333333331</c:v>
                </c:pt>
                <c:pt idx="3">
                  <c:v>0.375</c:v>
                </c:pt>
                <c:pt idx="4">
                  <c:v>0.2</c:v>
                </c:pt>
                <c:pt idx="5">
                  <c:v>0.375</c:v>
                </c:pt>
                <c:pt idx="6">
                  <c:v>0.42857142857142855</c:v>
                </c:pt>
                <c:pt idx="7">
                  <c:v>0.5</c:v>
                </c:pt>
                <c:pt idx="8">
                  <c:v>0.4</c:v>
                </c:pt>
                <c:pt idx="9">
                  <c:v>0.6</c:v>
                </c:pt>
                <c:pt idx="10">
                  <c:v>0.33333333333333331</c:v>
                </c:pt>
                <c:pt idx="11">
                  <c:v>0.6</c:v>
                </c:pt>
                <c:pt idx="12">
                  <c:v>0.3</c:v>
                </c:pt>
                <c:pt idx="13">
                  <c:v>0.5</c:v>
                </c:pt>
                <c:pt idx="14">
                  <c:v>0.3</c:v>
                </c:pt>
                <c:pt idx="15">
                  <c:v>0.5</c:v>
                </c:pt>
                <c:pt idx="16">
                  <c:v>0.88888888888888884</c:v>
                </c:pt>
                <c:pt idx="17">
                  <c:v>0.83333333333333337</c:v>
                </c:pt>
                <c:pt idx="18">
                  <c:v>0.2857142857142857</c:v>
                </c:pt>
                <c:pt idx="19">
                  <c:v>0.5714285714285714</c:v>
                </c:pt>
                <c:pt idx="20">
                  <c:v>0.44444444444444442</c:v>
                </c:pt>
                <c:pt idx="21">
                  <c:v>0.5</c:v>
                </c:pt>
                <c:pt idx="22">
                  <c:v>0.63636363636363635</c:v>
                </c:pt>
                <c:pt idx="23">
                  <c:v>1</c:v>
                </c:pt>
                <c:pt idx="24">
                  <c:v>0.3</c:v>
                </c:pt>
                <c:pt idx="25">
                  <c:v>0.83333333333333337</c:v>
                </c:pt>
                <c:pt idx="26">
                  <c:v>0.61538461538461542</c:v>
                </c:pt>
                <c:pt idx="27">
                  <c:v>0.33333333333333331</c:v>
                </c:pt>
                <c:pt idx="28">
                  <c:v>0.66666666666666663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39-41CC-B8AC-D32D6ED42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2003055"/>
        <c:axId val="737304447"/>
      </c:barChart>
      <c:catAx>
        <c:axId val="90200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304447"/>
        <c:crosses val="autoZero"/>
        <c:auto val="1"/>
        <c:lblAlgn val="ctr"/>
        <c:lblOffset val="100"/>
        <c:noMultiLvlLbl val="0"/>
      </c:catAx>
      <c:valAx>
        <c:axId val="73730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00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Avg Pts</a:t>
            </a:r>
            <a:r>
              <a:rPr lang="en-IN" baseline="0"/>
              <a:t> Differential Of Inacurate Games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Sheet2!$F$1</c:f>
              <c:strCache>
                <c:ptCount val="1"/>
                <c:pt idx="0">
                  <c:v>No-Diff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Sheet2!$A$2:$A$28</c:f>
              <c:strCache>
                <c:ptCount val="27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  <c:pt idx="19">
                  <c:v>Wed, Feb 7, 2024</c:v>
                </c:pt>
                <c:pt idx="20">
                  <c:v>Thu, Feb 8, 2024</c:v>
                </c:pt>
                <c:pt idx="21">
                  <c:v>Fri, Feb 9, 2024</c:v>
                </c:pt>
                <c:pt idx="22">
                  <c:v>Sat, Feb 10, 2024</c:v>
                </c:pt>
                <c:pt idx="23">
                  <c:v>Sun, Feb 11, 2024</c:v>
                </c:pt>
                <c:pt idx="24">
                  <c:v>Mon, Feb 12, 2024</c:v>
                </c:pt>
                <c:pt idx="25">
                  <c:v>Tue, Feb 13, 2024</c:v>
                </c:pt>
                <c:pt idx="26">
                  <c:v>Wed, Feb 14, 2024</c:v>
                </c:pt>
              </c:strCache>
            </c:strRef>
          </c:cat>
          <c:val>
            <c:numRef>
              <c:f>Sheet2!$F$2:$F$28</c:f>
              <c:numCache>
                <c:formatCode>0</c:formatCode>
                <c:ptCount val="27"/>
                <c:pt idx="0">
                  <c:v>7.8</c:v>
                </c:pt>
                <c:pt idx="1">
                  <c:v>10</c:v>
                </c:pt>
                <c:pt idx="2">
                  <c:v>15.5</c:v>
                </c:pt>
                <c:pt idx="3">
                  <c:v>8.8000000000000007</c:v>
                </c:pt>
                <c:pt idx="4">
                  <c:v>19.25</c:v>
                </c:pt>
                <c:pt idx="5">
                  <c:v>17.8</c:v>
                </c:pt>
                <c:pt idx="6">
                  <c:v>11.25</c:v>
                </c:pt>
                <c:pt idx="7">
                  <c:v>20.75</c:v>
                </c:pt>
                <c:pt idx="8">
                  <c:v>12.833333333333334</c:v>
                </c:pt>
                <c:pt idx="9">
                  <c:v>7</c:v>
                </c:pt>
                <c:pt idx="10">
                  <c:v>13.625</c:v>
                </c:pt>
                <c:pt idx="11">
                  <c:v>10</c:v>
                </c:pt>
                <c:pt idx="12">
                  <c:v>14.428571428571429</c:v>
                </c:pt>
                <c:pt idx="13">
                  <c:v>5.5</c:v>
                </c:pt>
                <c:pt idx="14">
                  <c:v>14.428571428571429</c:v>
                </c:pt>
                <c:pt idx="15">
                  <c:v>10</c:v>
                </c:pt>
                <c:pt idx="16">
                  <c:v>15</c:v>
                </c:pt>
                <c:pt idx="17">
                  <c:v>16</c:v>
                </c:pt>
                <c:pt idx="18">
                  <c:v>10</c:v>
                </c:pt>
                <c:pt idx="19">
                  <c:v>15.666666666666666</c:v>
                </c:pt>
                <c:pt idx="20">
                  <c:v>16</c:v>
                </c:pt>
                <c:pt idx="21">
                  <c:v>12.666666666666666</c:v>
                </c:pt>
                <c:pt idx="22">
                  <c:v>14.75</c:v>
                </c:pt>
                <c:pt idx="23">
                  <c:v>0</c:v>
                </c:pt>
                <c:pt idx="24">
                  <c:v>13.714285714285714</c:v>
                </c:pt>
                <c:pt idx="25">
                  <c:v>26</c:v>
                </c:pt>
                <c:pt idx="26">
                  <c:v>11.6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1A-4173-96AB-2BBC80E9F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8935295"/>
        <c:axId val="908065903"/>
      </c:barChart>
      <c:catAx>
        <c:axId val="548935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065903"/>
        <c:crosses val="autoZero"/>
        <c:auto val="1"/>
        <c:lblAlgn val="ctr"/>
        <c:lblOffset val="100"/>
        <c:noMultiLvlLbl val="0"/>
      </c:catAx>
      <c:valAx>
        <c:axId val="90806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935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Cumulative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Sheet2!$G$1</c:f>
              <c:strCache>
                <c:ptCount val="1"/>
                <c:pt idx="0">
                  <c:v>Cumulative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trendline>
            <c:spPr>
              <a:ln w="28575" cap="rnd">
                <a:solidFill>
                  <a:schemeClr val="tx1">
                    <a:alpha val="50000"/>
                  </a:schemeClr>
                </a:solidFill>
                <a:round/>
              </a:ln>
              <a:effectLst/>
            </c:spPr>
            <c:trendlineType val="power"/>
            <c:dispRSqr val="0"/>
            <c:dispEq val="0"/>
          </c:trendline>
          <c:cat>
            <c:strRef>
              <c:f>Sheet2!$A$2:$A$28</c:f>
              <c:strCache>
                <c:ptCount val="27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  <c:pt idx="19">
                  <c:v>Wed, Feb 7, 2024</c:v>
                </c:pt>
                <c:pt idx="20">
                  <c:v>Thu, Feb 8, 2024</c:v>
                </c:pt>
                <c:pt idx="21">
                  <c:v>Fri, Feb 9, 2024</c:v>
                </c:pt>
                <c:pt idx="22">
                  <c:v>Sat, Feb 10, 2024</c:v>
                </c:pt>
                <c:pt idx="23">
                  <c:v>Sun, Feb 11, 2024</c:v>
                </c:pt>
                <c:pt idx="24">
                  <c:v>Mon, Feb 12, 2024</c:v>
                </c:pt>
                <c:pt idx="25">
                  <c:v>Tue, Feb 13, 2024</c:v>
                </c:pt>
                <c:pt idx="26">
                  <c:v>Wed, Feb 14, 2024</c:v>
                </c:pt>
              </c:strCache>
            </c:strRef>
          </c:cat>
          <c:val>
            <c:numRef>
              <c:f>Sheet2!$G$2:$G$28</c:f>
              <c:numCache>
                <c:formatCode>0.000</c:formatCode>
                <c:ptCount val="27"/>
                <c:pt idx="0">
                  <c:v>0.2857142857142857</c:v>
                </c:pt>
                <c:pt idx="1">
                  <c:v>0.46666666666666667</c:v>
                </c:pt>
                <c:pt idx="2">
                  <c:v>0.42857142857142855</c:v>
                </c:pt>
                <c:pt idx="3">
                  <c:v>0.41379310344827586</c:v>
                </c:pt>
                <c:pt idx="4">
                  <c:v>0.38235294117647062</c:v>
                </c:pt>
                <c:pt idx="5">
                  <c:v>0.38095238095238093</c:v>
                </c:pt>
                <c:pt idx="6">
                  <c:v>0.38775510204081637</c:v>
                </c:pt>
                <c:pt idx="7">
                  <c:v>0.40350877192982454</c:v>
                </c:pt>
                <c:pt idx="8">
                  <c:v>0.40298507462686567</c:v>
                </c:pt>
                <c:pt idx="9">
                  <c:v>0.41666666666666669</c:v>
                </c:pt>
                <c:pt idx="10">
                  <c:v>0.40476190476190471</c:v>
                </c:pt>
                <c:pt idx="11">
                  <c:v>0.41573033707865159</c:v>
                </c:pt>
                <c:pt idx="12">
                  <c:v>0.40404040404040409</c:v>
                </c:pt>
                <c:pt idx="13">
                  <c:v>0.40776699029126201</c:v>
                </c:pt>
                <c:pt idx="14">
                  <c:v>0.39823008849557512</c:v>
                </c:pt>
                <c:pt idx="15">
                  <c:v>0.40336134453781519</c:v>
                </c:pt>
                <c:pt idx="16">
                  <c:v>0.4375</c:v>
                </c:pt>
                <c:pt idx="17">
                  <c:v>0.45522388059701496</c:v>
                </c:pt>
                <c:pt idx="18">
                  <c:v>0.4468085106382978</c:v>
                </c:pt>
                <c:pt idx="19">
                  <c:v>0.4527027027027028</c:v>
                </c:pt>
                <c:pt idx="20">
                  <c:v>0.45222929936305728</c:v>
                </c:pt>
                <c:pt idx="21">
                  <c:v>0.45398773006134974</c:v>
                </c:pt>
                <c:pt idx="22">
                  <c:v>0.46551724137931033</c:v>
                </c:pt>
                <c:pt idx="23">
                  <c:v>0.47159090909090901</c:v>
                </c:pt>
                <c:pt idx="24">
                  <c:v>0.46236559139784938</c:v>
                </c:pt>
                <c:pt idx="25">
                  <c:v>0.47395833333333337</c:v>
                </c:pt>
                <c:pt idx="26">
                  <c:v>0.48292682926829283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74-486F-9CEC-2D4388B10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902003055"/>
        <c:axId val="737304447"/>
      </c:barChart>
      <c:catAx>
        <c:axId val="902003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304447"/>
        <c:crossesAt val="0"/>
        <c:auto val="1"/>
        <c:lblAlgn val="ctr"/>
        <c:lblOffset val="100"/>
        <c:noMultiLvlLbl val="0"/>
      </c:catAx>
      <c:valAx>
        <c:axId val="737304447"/>
        <c:scaling>
          <c:orientation val="minMax"/>
        </c:scaling>
        <c:delete val="0"/>
        <c:axPos val="l"/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00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26193</xdr:colOff>
      <xdr:row>0</xdr:row>
      <xdr:rowOff>123825</xdr:rowOff>
    </xdr:from>
    <xdr:to>
      <xdr:col>14</xdr:col>
      <xdr:colOff>64293</xdr:colOff>
      <xdr:row>15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DA554D-10C6-9C54-0708-D5FA9F4FD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26193</xdr:colOff>
      <xdr:row>16</xdr:row>
      <xdr:rowOff>109537</xdr:rowOff>
    </xdr:from>
    <xdr:to>
      <xdr:col>14</xdr:col>
      <xdr:colOff>64293</xdr:colOff>
      <xdr:row>31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0EB4A5-BAAA-E545-3C3D-519BA3B272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1</xdr:row>
      <xdr:rowOff>0</xdr:rowOff>
    </xdr:from>
    <xdr:to>
      <xdr:col>22</xdr:col>
      <xdr:colOff>38100</xdr:colOff>
      <xdr:row>16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7BE097-1FEB-46E8-9BB8-A4E62786B6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504"/>
  <sheetViews>
    <sheetView tabSelected="1" topLeftCell="A252" workbookViewId="0">
      <selection activeCell="D282" sqref="D282"/>
    </sheetView>
  </sheetViews>
  <sheetFormatPr defaultRowHeight="14.25" x14ac:dyDescent="0.45"/>
  <cols>
    <col min="1" max="1" width="15.265625" bestFit="1" customWidth="1"/>
    <col min="2" max="2" width="8.1328125" bestFit="1" customWidth="1"/>
    <col min="3" max="3" width="20.73046875" bestFit="1" customWidth="1"/>
    <col min="4" max="4" width="8.1328125" style="7" bestFit="1" customWidth="1"/>
    <col min="5" max="5" width="20.73046875" bestFit="1" customWidth="1"/>
    <col min="6" max="6" width="8.59765625" style="7" bestFit="1" customWidth="1"/>
    <col min="7" max="7" width="8.3984375" bestFit="1" customWidth="1"/>
    <col min="8" max="8" width="23.265625" bestFit="1" customWidth="1"/>
    <col min="9" max="9" width="20.6640625" bestFit="1" customWidth="1"/>
    <col min="10" max="10" width="17.73046875" bestFit="1" customWidth="1"/>
    <col min="11" max="11" width="17.3984375" bestFit="1" customWidth="1"/>
    <col min="12" max="12" width="14.1328125" style="6" bestFit="1" customWidth="1"/>
  </cols>
  <sheetData>
    <row r="1" spans="1:14" ht="20.25" customHeight="1" x14ac:dyDescent="0.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96</v>
      </c>
      <c r="M1" s="8" t="s">
        <v>102</v>
      </c>
      <c r="N1" s="1" t="s">
        <v>131</v>
      </c>
    </row>
    <row r="2" spans="1:14" ht="19.5" customHeight="1" x14ac:dyDescent="0.45">
      <c r="A2" s="3" t="s">
        <v>11</v>
      </c>
      <c r="B2" t="s">
        <v>12</v>
      </c>
      <c r="C2" t="s">
        <v>13</v>
      </c>
      <c r="D2" s="4">
        <v>120</v>
      </c>
      <c r="E2" t="s">
        <v>14</v>
      </c>
      <c r="F2" s="4">
        <v>124</v>
      </c>
      <c r="G2" t="s">
        <v>15</v>
      </c>
      <c r="H2" t="s">
        <v>16</v>
      </c>
      <c r="I2" t="s">
        <v>14</v>
      </c>
      <c r="J2" t="s">
        <v>13</v>
      </c>
      <c r="K2" s="5" t="s">
        <v>14</v>
      </c>
      <c r="L2" s="6" t="s">
        <v>97</v>
      </c>
      <c r="M2" s="7">
        <f>ABS(D2-F2)</f>
        <v>4</v>
      </c>
      <c r="N2" t="b">
        <f>K2=I2</f>
        <v>1</v>
      </c>
    </row>
    <row r="3" spans="1:14" ht="19.5" customHeight="1" x14ac:dyDescent="0.45">
      <c r="A3" s="3" t="s">
        <v>11</v>
      </c>
      <c r="B3" t="s">
        <v>12</v>
      </c>
      <c r="C3" t="s">
        <v>17</v>
      </c>
      <c r="D3" s="4">
        <v>124</v>
      </c>
      <c r="E3" t="s">
        <v>18</v>
      </c>
      <c r="F3" s="4">
        <v>109</v>
      </c>
      <c r="G3" t="s">
        <v>15</v>
      </c>
      <c r="H3" t="s">
        <v>19</v>
      </c>
      <c r="I3" t="s">
        <v>17</v>
      </c>
      <c r="J3" t="s">
        <v>18</v>
      </c>
      <c r="K3" t="s">
        <v>18</v>
      </c>
      <c r="L3" s="6" t="s">
        <v>98</v>
      </c>
      <c r="M3" s="7">
        <f t="shared" ref="M3:M66" si="0">ABS(D3-F3)</f>
        <v>15</v>
      </c>
      <c r="N3" t="b">
        <f t="shared" ref="N3:N66" si="1">K3=I3</f>
        <v>0</v>
      </c>
    </row>
    <row r="4" spans="1:14" ht="19.5" customHeight="1" x14ac:dyDescent="0.45">
      <c r="A4" s="3" t="s">
        <v>11</v>
      </c>
      <c r="B4" t="s">
        <v>20</v>
      </c>
      <c r="C4" t="s">
        <v>21</v>
      </c>
      <c r="D4" s="4">
        <v>102</v>
      </c>
      <c r="E4" t="s">
        <v>22</v>
      </c>
      <c r="F4" s="4">
        <v>100</v>
      </c>
      <c r="G4" t="s">
        <v>15</v>
      </c>
      <c r="H4" t="s">
        <v>23</v>
      </c>
      <c r="I4" t="s">
        <v>21</v>
      </c>
      <c r="J4" t="s">
        <v>22</v>
      </c>
      <c r="K4" t="s">
        <v>22</v>
      </c>
      <c r="L4" s="6" t="s">
        <v>98</v>
      </c>
      <c r="M4" s="7">
        <f t="shared" si="0"/>
        <v>2</v>
      </c>
      <c r="N4" t="b">
        <f t="shared" si="1"/>
        <v>0</v>
      </c>
    </row>
    <row r="5" spans="1:14" ht="19.5" customHeight="1" x14ac:dyDescent="0.45">
      <c r="A5" s="3" t="s">
        <v>11</v>
      </c>
      <c r="B5" t="s">
        <v>24</v>
      </c>
      <c r="C5" t="s">
        <v>25</v>
      </c>
      <c r="D5" s="4">
        <v>109</v>
      </c>
      <c r="E5" t="s">
        <v>26</v>
      </c>
      <c r="F5" s="4">
        <v>108</v>
      </c>
      <c r="G5" t="s">
        <v>15</v>
      </c>
      <c r="H5" t="s">
        <v>27</v>
      </c>
      <c r="I5" t="s">
        <v>25</v>
      </c>
      <c r="J5" t="s">
        <v>26</v>
      </c>
      <c r="K5" t="s">
        <v>26</v>
      </c>
      <c r="L5" s="6" t="s">
        <v>98</v>
      </c>
      <c r="M5" s="7">
        <f t="shared" si="0"/>
        <v>1</v>
      </c>
      <c r="N5" t="b">
        <f t="shared" si="1"/>
        <v>0</v>
      </c>
    </row>
    <row r="6" spans="1:14" ht="19.5" customHeight="1" x14ac:dyDescent="0.45">
      <c r="A6" s="3" t="s">
        <v>11</v>
      </c>
      <c r="B6" t="s">
        <v>24</v>
      </c>
      <c r="C6" t="s">
        <v>28</v>
      </c>
      <c r="D6" s="4">
        <v>123</v>
      </c>
      <c r="E6" t="s">
        <v>29</v>
      </c>
      <c r="F6" s="4">
        <v>109</v>
      </c>
      <c r="G6" t="s">
        <v>15</v>
      </c>
      <c r="H6" t="s">
        <v>30</v>
      </c>
      <c r="I6" t="s">
        <v>28</v>
      </c>
      <c r="J6" t="s">
        <v>29</v>
      </c>
      <c r="K6" s="5" t="s">
        <v>28</v>
      </c>
      <c r="L6" s="6" t="s">
        <v>97</v>
      </c>
      <c r="M6" s="7">
        <f t="shared" si="0"/>
        <v>14</v>
      </c>
      <c r="N6" t="b">
        <f t="shared" si="1"/>
        <v>1</v>
      </c>
    </row>
    <row r="7" spans="1:14" ht="19.5" customHeight="1" x14ac:dyDescent="0.45">
      <c r="A7" s="3" t="s">
        <v>11</v>
      </c>
      <c r="B7" t="s">
        <v>31</v>
      </c>
      <c r="C7" t="s">
        <v>32</v>
      </c>
      <c r="D7" s="4">
        <v>115</v>
      </c>
      <c r="E7" t="s">
        <v>33</v>
      </c>
      <c r="F7" s="4">
        <v>118</v>
      </c>
      <c r="G7" t="s">
        <v>15</v>
      </c>
      <c r="H7" t="s">
        <v>34</v>
      </c>
      <c r="I7" t="s">
        <v>33</v>
      </c>
      <c r="J7" t="s">
        <v>32</v>
      </c>
      <c r="K7" t="s">
        <v>32</v>
      </c>
      <c r="L7" s="6" t="s">
        <v>98</v>
      </c>
      <c r="M7" s="7">
        <f t="shared" si="0"/>
        <v>3</v>
      </c>
      <c r="N7" t="b">
        <f t="shared" si="1"/>
        <v>0</v>
      </c>
    </row>
    <row r="8" spans="1:14" ht="19.5" customHeight="1" x14ac:dyDescent="0.45">
      <c r="A8" s="3" t="s">
        <v>11</v>
      </c>
      <c r="B8" t="s">
        <v>35</v>
      </c>
      <c r="C8" t="s">
        <v>36</v>
      </c>
      <c r="D8" s="4">
        <v>130</v>
      </c>
      <c r="E8" t="s">
        <v>37</v>
      </c>
      <c r="F8" s="4">
        <v>112</v>
      </c>
      <c r="G8" t="s">
        <v>15</v>
      </c>
      <c r="H8" t="s">
        <v>38</v>
      </c>
      <c r="I8" t="s">
        <v>36</v>
      </c>
      <c r="J8" t="s">
        <v>37</v>
      </c>
      <c r="K8" t="s">
        <v>37</v>
      </c>
      <c r="L8" s="6" t="s">
        <v>98</v>
      </c>
      <c r="M8" s="7">
        <f t="shared" si="0"/>
        <v>18</v>
      </c>
      <c r="N8" t="b">
        <f t="shared" si="1"/>
        <v>0</v>
      </c>
    </row>
    <row r="9" spans="1:14" ht="19.5" customHeight="1" x14ac:dyDescent="0.45">
      <c r="A9" s="3" t="s">
        <v>39</v>
      </c>
      <c r="B9" t="s">
        <v>40</v>
      </c>
      <c r="C9" t="s">
        <v>41</v>
      </c>
      <c r="D9" s="7">
        <v>141</v>
      </c>
      <c r="E9" t="s">
        <v>42</v>
      </c>
      <c r="F9" s="7">
        <v>135</v>
      </c>
      <c r="G9" t="s">
        <v>15</v>
      </c>
      <c r="H9" t="s">
        <v>43</v>
      </c>
      <c r="I9" t="s">
        <v>41</v>
      </c>
      <c r="J9" t="s">
        <v>42</v>
      </c>
      <c r="K9" s="5" t="s">
        <v>41</v>
      </c>
      <c r="L9" s="6" t="s">
        <v>97</v>
      </c>
      <c r="M9" s="7">
        <f t="shared" si="0"/>
        <v>6</v>
      </c>
      <c r="N9" t="b">
        <f t="shared" si="1"/>
        <v>1</v>
      </c>
    </row>
    <row r="10" spans="1:14" ht="19.5" customHeight="1" x14ac:dyDescent="0.45">
      <c r="A10" s="3" t="s">
        <v>39</v>
      </c>
      <c r="B10" t="s">
        <v>12</v>
      </c>
      <c r="C10" t="s">
        <v>17</v>
      </c>
      <c r="D10" s="7">
        <v>97</v>
      </c>
      <c r="E10" t="s">
        <v>14</v>
      </c>
      <c r="F10" s="7">
        <v>89</v>
      </c>
      <c r="G10" t="s">
        <v>15</v>
      </c>
      <c r="H10" t="s">
        <v>16</v>
      </c>
      <c r="I10" t="s">
        <v>17</v>
      </c>
      <c r="J10" t="s">
        <v>14</v>
      </c>
      <c r="K10" s="5" t="s">
        <v>17</v>
      </c>
      <c r="L10" s="6" t="s">
        <v>97</v>
      </c>
      <c r="M10" s="7">
        <f t="shared" si="0"/>
        <v>8</v>
      </c>
      <c r="N10" t="b">
        <f t="shared" si="1"/>
        <v>1</v>
      </c>
    </row>
    <row r="11" spans="1:14" ht="19.5" customHeight="1" x14ac:dyDescent="0.45">
      <c r="A11" s="3" t="s">
        <v>39</v>
      </c>
      <c r="B11" t="s">
        <v>12</v>
      </c>
      <c r="C11" t="s">
        <v>13</v>
      </c>
      <c r="D11" s="7">
        <v>131</v>
      </c>
      <c r="E11" t="s">
        <v>44</v>
      </c>
      <c r="F11" s="7">
        <v>127</v>
      </c>
      <c r="G11" t="s">
        <v>15</v>
      </c>
      <c r="H11" t="s">
        <v>45</v>
      </c>
      <c r="I11" t="s">
        <v>13</v>
      </c>
      <c r="J11" t="s">
        <v>44</v>
      </c>
      <c r="K11" t="s">
        <v>44</v>
      </c>
      <c r="L11" s="6" t="s">
        <v>98</v>
      </c>
      <c r="M11" s="7">
        <f t="shared" si="0"/>
        <v>4</v>
      </c>
      <c r="N11" t="b">
        <f t="shared" si="1"/>
        <v>0</v>
      </c>
    </row>
    <row r="12" spans="1:14" ht="19.5" customHeight="1" x14ac:dyDescent="0.45">
      <c r="A12" s="3" t="s">
        <v>39</v>
      </c>
      <c r="B12" t="s">
        <v>20</v>
      </c>
      <c r="C12" t="s">
        <v>46</v>
      </c>
      <c r="D12" s="7">
        <v>116</v>
      </c>
      <c r="E12" t="s">
        <v>25</v>
      </c>
      <c r="F12" s="7">
        <v>95</v>
      </c>
      <c r="G12" t="s">
        <v>15</v>
      </c>
      <c r="H12" t="s">
        <v>47</v>
      </c>
      <c r="I12" t="s">
        <v>46</v>
      </c>
      <c r="J12" t="s">
        <v>25</v>
      </c>
      <c r="K12" t="s">
        <v>25</v>
      </c>
      <c r="L12" s="6" t="s">
        <v>98</v>
      </c>
      <c r="M12" s="7">
        <f t="shared" si="0"/>
        <v>21</v>
      </c>
      <c r="N12" t="b">
        <f t="shared" si="1"/>
        <v>0</v>
      </c>
    </row>
    <row r="13" spans="1:14" ht="19.5" customHeight="1" x14ac:dyDescent="0.45">
      <c r="A13" s="3" t="s">
        <v>39</v>
      </c>
      <c r="B13" t="s">
        <v>20</v>
      </c>
      <c r="C13" t="s">
        <v>48</v>
      </c>
      <c r="D13" s="7">
        <v>100</v>
      </c>
      <c r="E13" t="s">
        <v>49</v>
      </c>
      <c r="F13" s="7">
        <v>126</v>
      </c>
      <c r="G13" t="s">
        <v>15</v>
      </c>
      <c r="H13" t="s">
        <v>50</v>
      </c>
      <c r="I13" t="s">
        <v>49</v>
      </c>
      <c r="J13" t="s">
        <v>48</v>
      </c>
      <c r="K13" s="5" t="s">
        <v>49</v>
      </c>
      <c r="L13" s="6" t="s">
        <v>97</v>
      </c>
      <c r="M13" s="7">
        <f t="shared" si="0"/>
        <v>26</v>
      </c>
      <c r="N13" t="b">
        <f t="shared" si="1"/>
        <v>1</v>
      </c>
    </row>
    <row r="14" spans="1:14" ht="19.5" customHeight="1" x14ac:dyDescent="0.45">
      <c r="A14" s="3" t="s">
        <v>39</v>
      </c>
      <c r="B14" t="s">
        <v>24</v>
      </c>
      <c r="C14" t="s">
        <v>51</v>
      </c>
      <c r="D14" s="7">
        <v>96</v>
      </c>
      <c r="E14" t="s">
        <v>52</v>
      </c>
      <c r="F14" s="7">
        <v>125</v>
      </c>
      <c r="G14" t="s">
        <v>15</v>
      </c>
      <c r="H14" t="s">
        <v>53</v>
      </c>
      <c r="I14" t="s">
        <v>52</v>
      </c>
      <c r="J14" t="s">
        <v>51</v>
      </c>
      <c r="K14" s="5" t="s">
        <v>52</v>
      </c>
      <c r="L14" s="6" t="s">
        <v>97</v>
      </c>
      <c r="M14" s="7">
        <f t="shared" si="0"/>
        <v>29</v>
      </c>
      <c r="N14" t="b">
        <f t="shared" si="1"/>
        <v>1</v>
      </c>
    </row>
    <row r="15" spans="1:14" ht="19.5" customHeight="1" x14ac:dyDescent="0.45">
      <c r="A15" s="3" t="s">
        <v>39</v>
      </c>
      <c r="B15" t="s">
        <v>24</v>
      </c>
      <c r="C15" t="s">
        <v>54</v>
      </c>
      <c r="D15" s="7">
        <v>126</v>
      </c>
      <c r="E15" t="s">
        <v>55</v>
      </c>
      <c r="F15" s="7">
        <v>127</v>
      </c>
      <c r="G15" t="s">
        <v>15</v>
      </c>
      <c r="H15" t="s">
        <v>56</v>
      </c>
      <c r="I15" t="s">
        <v>55</v>
      </c>
      <c r="J15" t="s">
        <v>54</v>
      </c>
      <c r="K15" s="5" t="s">
        <v>55</v>
      </c>
      <c r="L15" s="6" t="s">
        <v>97</v>
      </c>
      <c r="M15" s="7">
        <f t="shared" si="0"/>
        <v>1</v>
      </c>
      <c r="N15" t="b">
        <f t="shared" si="1"/>
        <v>1</v>
      </c>
    </row>
    <row r="16" spans="1:14" ht="19.5" customHeight="1" x14ac:dyDescent="0.45">
      <c r="A16" s="3" t="s">
        <v>39</v>
      </c>
      <c r="B16" t="s">
        <v>24</v>
      </c>
      <c r="C16" t="s">
        <v>57</v>
      </c>
      <c r="D16" s="7">
        <v>102</v>
      </c>
      <c r="E16" t="s">
        <v>58</v>
      </c>
      <c r="F16" s="7">
        <v>97</v>
      </c>
      <c r="G16" t="s">
        <v>15</v>
      </c>
      <c r="H16" t="s">
        <v>59</v>
      </c>
      <c r="I16" t="s">
        <v>57</v>
      </c>
      <c r="J16" t="s">
        <v>58</v>
      </c>
      <c r="K16" t="s">
        <v>58</v>
      </c>
      <c r="L16" s="6" t="s">
        <v>98</v>
      </c>
      <c r="M16" s="7">
        <f t="shared" si="0"/>
        <v>5</v>
      </c>
      <c r="N16" t="b">
        <f t="shared" si="1"/>
        <v>0</v>
      </c>
    </row>
    <row r="17" spans="1:14" ht="19.5" customHeight="1" x14ac:dyDescent="0.45">
      <c r="A17" s="3" t="s">
        <v>60</v>
      </c>
      <c r="B17" t="s">
        <v>61</v>
      </c>
      <c r="C17" t="s">
        <v>36</v>
      </c>
      <c r="D17" s="7">
        <v>114</v>
      </c>
      <c r="E17" t="s">
        <v>62</v>
      </c>
      <c r="F17" s="7">
        <v>125</v>
      </c>
      <c r="G17" t="s">
        <v>15</v>
      </c>
      <c r="H17" t="s">
        <v>38</v>
      </c>
      <c r="I17" t="s">
        <v>62</v>
      </c>
      <c r="J17" t="s">
        <v>36</v>
      </c>
      <c r="K17" t="s">
        <v>36</v>
      </c>
      <c r="L17" s="6" t="s">
        <v>98</v>
      </c>
      <c r="M17" s="7">
        <f t="shared" si="0"/>
        <v>11</v>
      </c>
      <c r="N17" t="b">
        <f t="shared" si="1"/>
        <v>0</v>
      </c>
    </row>
    <row r="18" spans="1:14" ht="19.5" customHeight="1" x14ac:dyDescent="0.45">
      <c r="A18" s="3" t="s">
        <v>60</v>
      </c>
      <c r="B18" t="s">
        <v>63</v>
      </c>
      <c r="C18" t="s">
        <v>26</v>
      </c>
      <c r="D18" s="7">
        <v>87</v>
      </c>
      <c r="E18" t="s">
        <v>18</v>
      </c>
      <c r="F18" s="7">
        <v>105</v>
      </c>
      <c r="G18" t="s">
        <v>15</v>
      </c>
      <c r="H18" t="s">
        <v>19</v>
      </c>
      <c r="I18" t="s">
        <v>18</v>
      </c>
      <c r="J18" t="s">
        <v>26</v>
      </c>
      <c r="K18" t="s">
        <v>26</v>
      </c>
      <c r="L18" s="6" t="s">
        <v>98</v>
      </c>
      <c r="M18" s="7">
        <f t="shared" si="0"/>
        <v>18</v>
      </c>
      <c r="N18" t="b">
        <f t="shared" si="1"/>
        <v>0</v>
      </c>
    </row>
    <row r="19" spans="1:14" ht="19.5" customHeight="1" x14ac:dyDescent="0.45">
      <c r="A19" s="3" t="s">
        <v>60</v>
      </c>
      <c r="B19" t="s">
        <v>63</v>
      </c>
      <c r="C19" t="s">
        <v>21</v>
      </c>
      <c r="D19" s="7">
        <v>113</v>
      </c>
      <c r="E19" t="s">
        <v>44</v>
      </c>
      <c r="F19" s="7">
        <v>104</v>
      </c>
      <c r="G19" t="s">
        <v>15</v>
      </c>
      <c r="H19" t="s">
        <v>45</v>
      </c>
      <c r="I19" t="s">
        <v>21</v>
      </c>
      <c r="J19" t="s">
        <v>44</v>
      </c>
      <c r="K19" t="s">
        <v>44</v>
      </c>
      <c r="L19" s="6" t="s">
        <v>98</v>
      </c>
      <c r="M19" s="7">
        <f t="shared" si="0"/>
        <v>9</v>
      </c>
      <c r="N19" t="b">
        <f t="shared" si="1"/>
        <v>0</v>
      </c>
    </row>
    <row r="20" spans="1:14" ht="19.5" customHeight="1" x14ac:dyDescent="0.45">
      <c r="A20" s="3" t="s">
        <v>60</v>
      </c>
      <c r="B20" t="s">
        <v>12</v>
      </c>
      <c r="C20" t="s">
        <v>22</v>
      </c>
      <c r="D20" s="7">
        <v>116</v>
      </c>
      <c r="E20" t="s">
        <v>55</v>
      </c>
      <c r="F20" s="7">
        <v>107</v>
      </c>
      <c r="G20" t="s">
        <v>15</v>
      </c>
      <c r="H20" t="s">
        <v>56</v>
      </c>
      <c r="I20" t="s">
        <v>22</v>
      </c>
      <c r="J20" t="s">
        <v>55</v>
      </c>
      <c r="K20" s="11" t="s">
        <v>22</v>
      </c>
      <c r="L20" s="6" t="s">
        <v>97</v>
      </c>
      <c r="M20" s="7">
        <f t="shared" si="0"/>
        <v>9</v>
      </c>
      <c r="N20" t="b">
        <f t="shared" si="1"/>
        <v>1</v>
      </c>
    </row>
    <row r="21" spans="1:14" ht="19.5" customHeight="1" x14ac:dyDescent="0.45">
      <c r="A21" s="3" t="s">
        <v>60</v>
      </c>
      <c r="B21" t="s">
        <v>24</v>
      </c>
      <c r="C21" t="s">
        <v>32</v>
      </c>
      <c r="D21" s="7">
        <v>110</v>
      </c>
      <c r="E21" t="s">
        <v>28</v>
      </c>
      <c r="F21" s="7">
        <v>117</v>
      </c>
      <c r="G21" t="s">
        <v>15</v>
      </c>
      <c r="H21" t="s">
        <v>64</v>
      </c>
      <c r="I21" t="s">
        <v>28</v>
      </c>
      <c r="J21" t="s">
        <v>32</v>
      </c>
      <c r="K21" s="11" t="s">
        <v>28</v>
      </c>
      <c r="L21" s="6" t="s">
        <v>97</v>
      </c>
      <c r="M21" s="7">
        <f t="shared" si="0"/>
        <v>7</v>
      </c>
      <c r="N21" t="b">
        <f t="shared" si="1"/>
        <v>1</v>
      </c>
    </row>
    <row r="22" spans="1:14" ht="19.5" customHeight="1" x14ac:dyDescent="0.45">
      <c r="A22" s="3" t="s">
        <v>60</v>
      </c>
      <c r="B22" t="s">
        <v>31</v>
      </c>
      <c r="C22" t="s">
        <v>33</v>
      </c>
      <c r="D22" s="7">
        <v>110</v>
      </c>
      <c r="E22" t="s">
        <v>37</v>
      </c>
      <c r="F22" s="7">
        <v>134</v>
      </c>
      <c r="G22" t="s">
        <v>15</v>
      </c>
      <c r="H22" t="s">
        <v>38</v>
      </c>
      <c r="I22" t="s">
        <v>37</v>
      </c>
      <c r="J22" t="s">
        <v>33</v>
      </c>
      <c r="K22" t="s">
        <v>33</v>
      </c>
      <c r="L22" s="6" t="s">
        <v>98</v>
      </c>
      <c r="M22" s="7">
        <f t="shared" si="0"/>
        <v>24</v>
      </c>
      <c r="N22" t="b">
        <f t="shared" si="1"/>
        <v>0</v>
      </c>
    </row>
    <row r="23" spans="1:14" ht="19.5" customHeight="1" x14ac:dyDescent="0.45">
      <c r="A23" s="3" t="s">
        <v>65</v>
      </c>
      <c r="B23" t="s">
        <v>12</v>
      </c>
      <c r="C23" t="s">
        <v>41</v>
      </c>
      <c r="D23" s="7">
        <v>122</v>
      </c>
      <c r="E23" t="s">
        <v>42</v>
      </c>
      <c r="F23" s="7">
        <v>113</v>
      </c>
      <c r="G23" t="s">
        <v>15</v>
      </c>
      <c r="H23" t="s">
        <v>43</v>
      </c>
      <c r="I23" t="s">
        <v>41</v>
      </c>
      <c r="J23" t="s">
        <v>42</v>
      </c>
      <c r="K23" t="s">
        <v>42</v>
      </c>
      <c r="L23" s="6" t="s">
        <v>98</v>
      </c>
      <c r="M23" s="7">
        <f t="shared" si="0"/>
        <v>9</v>
      </c>
      <c r="N23" t="b">
        <f t="shared" si="1"/>
        <v>0</v>
      </c>
    </row>
    <row r="24" spans="1:14" ht="19.5" customHeight="1" x14ac:dyDescent="0.45">
      <c r="A24" s="3" t="s">
        <v>65</v>
      </c>
      <c r="B24" t="s">
        <v>12</v>
      </c>
      <c r="C24" t="s">
        <v>46</v>
      </c>
      <c r="D24" s="7">
        <v>126</v>
      </c>
      <c r="E24" t="s">
        <v>18</v>
      </c>
      <c r="F24" s="7">
        <v>99</v>
      </c>
      <c r="G24" t="s">
        <v>15</v>
      </c>
      <c r="H24" t="s">
        <v>19</v>
      </c>
      <c r="I24" t="s">
        <v>46</v>
      </c>
      <c r="J24" t="s">
        <v>18</v>
      </c>
      <c r="K24" s="11" t="s">
        <v>46</v>
      </c>
      <c r="L24" s="6" t="s">
        <v>97</v>
      </c>
      <c r="M24" s="7">
        <f t="shared" si="0"/>
        <v>27</v>
      </c>
      <c r="N24" t="b">
        <f t="shared" si="1"/>
        <v>1</v>
      </c>
    </row>
    <row r="25" spans="1:14" ht="19.5" customHeight="1" x14ac:dyDescent="0.45">
      <c r="A25" s="3" t="s">
        <v>65</v>
      </c>
      <c r="B25" t="s">
        <v>12</v>
      </c>
      <c r="C25" t="s">
        <v>13</v>
      </c>
      <c r="D25" s="7">
        <v>123</v>
      </c>
      <c r="E25" t="s">
        <v>17</v>
      </c>
      <c r="F25" s="7">
        <v>133</v>
      </c>
      <c r="G25" t="s">
        <v>15</v>
      </c>
      <c r="H25" t="s">
        <v>66</v>
      </c>
      <c r="I25" t="s">
        <v>17</v>
      </c>
      <c r="J25" t="s">
        <v>13</v>
      </c>
      <c r="K25" t="s">
        <v>13</v>
      </c>
      <c r="L25" s="6" t="s">
        <v>98</v>
      </c>
      <c r="M25" s="7">
        <f t="shared" si="0"/>
        <v>10</v>
      </c>
      <c r="N25" t="b">
        <f t="shared" si="1"/>
        <v>0</v>
      </c>
    </row>
    <row r="26" spans="1:14" ht="19.5" customHeight="1" x14ac:dyDescent="0.45">
      <c r="A26" s="3" t="s">
        <v>65</v>
      </c>
      <c r="B26" t="s">
        <v>20</v>
      </c>
      <c r="C26" t="s">
        <v>51</v>
      </c>
      <c r="D26" s="7">
        <v>108</v>
      </c>
      <c r="E26" t="s">
        <v>48</v>
      </c>
      <c r="F26" s="7">
        <v>100</v>
      </c>
      <c r="G26" t="s">
        <v>15</v>
      </c>
      <c r="H26" t="s">
        <v>67</v>
      </c>
      <c r="I26" t="s">
        <v>51</v>
      </c>
      <c r="J26" t="s">
        <v>48</v>
      </c>
      <c r="K26" t="s">
        <v>48</v>
      </c>
      <c r="L26" s="6" t="s">
        <v>98</v>
      </c>
      <c r="M26" s="7">
        <f t="shared" si="0"/>
        <v>8</v>
      </c>
      <c r="N26" t="b">
        <f t="shared" si="1"/>
        <v>0</v>
      </c>
    </row>
    <row r="27" spans="1:14" ht="19.5" customHeight="1" x14ac:dyDescent="0.45">
      <c r="A27" s="3" t="s">
        <v>65</v>
      </c>
      <c r="B27" t="s">
        <v>24</v>
      </c>
      <c r="C27" t="s">
        <v>14</v>
      </c>
      <c r="D27" s="7">
        <v>128</v>
      </c>
      <c r="E27" t="s">
        <v>58</v>
      </c>
      <c r="F27" s="7">
        <v>125</v>
      </c>
      <c r="G27" t="s">
        <v>15</v>
      </c>
      <c r="H27" t="s">
        <v>59</v>
      </c>
      <c r="I27" t="s">
        <v>14</v>
      </c>
      <c r="J27" t="s">
        <v>58</v>
      </c>
      <c r="K27" s="11" t="s">
        <v>14</v>
      </c>
      <c r="L27" s="6" t="s">
        <v>97</v>
      </c>
      <c r="M27" s="7">
        <f t="shared" si="0"/>
        <v>3</v>
      </c>
      <c r="N27" t="b">
        <f t="shared" si="1"/>
        <v>1</v>
      </c>
    </row>
    <row r="28" spans="1:14" ht="19.5" customHeight="1" x14ac:dyDescent="0.45">
      <c r="A28" s="3" t="s">
        <v>65</v>
      </c>
      <c r="B28" t="s">
        <v>68</v>
      </c>
      <c r="C28" t="s">
        <v>22</v>
      </c>
      <c r="D28" s="7">
        <v>119</v>
      </c>
      <c r="E28" t="s">
        <v>69</v>
      </c>
      <c r="F28" s="7">
        <v>110</v>
      </c>
      <c r="G28" t="s">
        <v>15</v>
      </c>
      <c r="H28" t="s">
        <v>70</v>
      </c>
      <c r="I28" t="s">
        <v>22</v>
      </c>
      <c r="J28" t="s">
        <v>69</v>
      </c>
      <c r="K28" s="11" t="s">
        <v>22</v>
      </c>
      <c r="L28" s="6" t="s">
        <v>97</v>
      </c>
      <c r="M28" s="7">
        <f t="shared" si="0"/>
        <v>9</v>
      </c>
      <c r="N28" t="b">
        <f t="shared" si="1"/>
        <v>1</v>
      </c>
    </row>
    <row r="29" spans="1:14" ht="19.5" customHeight="1" x14ac:dyDescent="0.45">
      <c r="A29" s="3" t="s">
        <v>65</v>
      </c>
      <c r="B29" t="s">
        <v>71</v>
      </c>
      <c r="C29" t="s">
        <v>52</v>
      </c>
      <c r="D29" s="7">
        <v>113</v>
      </c>
      <c r="E29" t="s">
        <v>28</v>
      </c>
      <c r="F29" s="7">
        <v>115</v>
      </c>
      <c r="G29" t="s">
        <v>15</v>
      </c>
      <c r="H29" t="s">
        <v>64</v>
      </c>
      <c r="I29" t="s">
        <v>28</v>
      </c>
      <c r="J29" t="s">
        <v>52</v>
      </c>
      <c r="K29" t="s">
        <v>52</v>
      </c>
      <c r="L29" s="6" t="s">
        <v>98</v>
      </c>
      <c r="M29" s="7">
        <f t="shared" si="0"/>
        <v>2</v>
      </c>
      <c r="N29" t="b">
        <f t="shared" si="1"/>
        <v>0</v>
      </c>
    </row>
    <row r="30" spans="1:14" ht="19.5" customHeight="1" x14ac:dyDescent="0.45">
      <c r="A30" s="3" t="s">
        <v>65</v>
      </c>
      <c r="B30" t="s">
        <v>31</v>
      </c>
      <c r="C30" t="s">
        <v>25</v>
      </c>
      <c r="D30" s="7">
        <v>107</v>
      </c>
      <c r="E30" t="s">
        <v>72</v>
      </c>
      <c r="F30" s="7">
        <v>122</v>
      </c>
      <c r="G30" t="s">
        <v>15</v>
      </c>
      <c r="H30" t="s">
        <v>73</v>
      </c>
      <c r="I30" t="s">
        <v>72</v>
      </c>
      <c r="J30" t="s">
        <v>25</v>
      </c>
      <c r="K30" t="s">
        <v>25</v>
      </c>
      <c r="L30" s="6" t="s">
        <v>98</v>
      </c>
      <c r="M30" s="7">
        <f t="shared" si="0"/>
        <v>15</v>
      </c>
      <c r="N30" t="b">
        <f t="shared" si="1"/>
        <v>0</v>
      </c>
    </row>
    <row r="31" spans="1:14" ht="19.5" customHeight="1" x14ac:dyDescent="0.45">
      <c r="A31" s="3" t="s">
        <v>74</v>
      </c>
      <c r="B31" t="s">
        <v>12</v>
      </c>
      <c r="C31" t="s">
        <v>21</v>
      </c>
      <c r="D31" s="7">
        <v>144</v>
      </c>
      <c r="E31" t="s">
        <v>32</v>
      </c>
      <c r="F31" s="7">
        <v>109</v>
      </c>
      <c r="G31" t="s">
        <v>15</v>
      </c>
      <c r="H31" t="s">
        <v>75</v>
      </c>
      <c r="I31" t="s">
        <v>21</v>
      </c>
      <c r="J31" t="s">
        <v>32</v>
      </c>
      <c r="K31" t="s">
        <v>32</v>
      </c>
      <c r="L31" s="6" t="s">
        <v>98</v>
      </c>
      <c r="M31" s="7">
        <f t="shared" si="0"/>
        <v>35</v>
      </c>
      <c r="N31" t="b">
        <f t="shared" si="1"/>
        <v>0</v>
      </c>
    </row>
    <row r="32" spans="1:14" ht="19.5" customHeight="1" x14ac:dyDescent="0.45">
      <c r="A32" s="3" t="s">
        <v>74</v>
      </c>
      <c r="B32" t="s">
        <v>20</v>
      </c>
      <c r="C32" t="s">
        <v>49</v>
      </c>
      <c r="D32" s="7">
        <v>108</v>
      </c>
      <c r="E32" t="s">
        <v>36</v>
      </c>
      <c r="F32" s="7">
        <v>103</v>
      </c>
      <c r="G32" t="s">
        <v>15</v>
      </c>
      <c r="H32" t="s">
        <v>76</v>
      </c>
      <c r="I32" t="s">
        <v>49</v>
      </c>
      <c r="J32" t="s">
        <v>36</v>
      </c>
      <c r="K32" s="11" t="s">
        <v>49</v>
      </c>
      <c r="L32" s="6" t="s">
        <v>97</v>
      </c>
      <c r="M32" s="7">
        <f t="shared" si="0"/>
        <v>5</v>
      </c>
      <c r="N32" t="b">
        <f t="shared" si="1"/>
        <v>1</v>
      </c>
    </row>
    <row r="33" spans="1:14" ht="19.5" customHeight="1" x14ac:dyDescent="0.45">
      <c r="A33" s="3" t="s">
        <v>74</v>
      </c>
      <c r="B33" t="s">
        <v>24</v>
      </c>
      <c r="C33" t="s">
        <v>54</v>
      </c>
      <c r="D33" s="7">
        <v>124</v>
      </c>
      <c r="E33" t="s">
        <v>29</v>
      </c>
      <c r="F33" s="7">
        <v>153</v>
      </c>
      <c r="G33" t="s">
        <v>15</v>
      </c>
      <c r="H33" t="s">
        <v>30</v>
      </c>
      <c r="I33" t="s">
        <v>29</v>
      </c>
      <c r="J33" t="s">
        <v>54</v>
      </c>
      <c r="K33" t="s">
        <v>54</v>
      </c>
      <c r="L33" s="6" t="s">
        <v>98</v>
      </c>
      <c r="M33" s="7">
        <f t="shared" si="0"/>
        <v>29</v>
      </c>
      <c r="N33" t="b">
        <f t="shared" si="1"/>
        <v>0</v>
      </c>
    </row>
    <row r="34" spans="1:14" ht="19.5" customHeight="1" x14ac:dyDescent="0.45">
      <c r="A34" s="3" t="s">
        <v>74</v>
      </c>
      <c r="B34" t="s">
        <v>24</v>
      </c>
      <c r="C34" t="s">
        <v>33</v>
      </c>
      <c r="D34" s="7">
        <v>109</v>
      </c>
      <c r="E34" t="s">
        <v>57</v>
      </c>
      <c r="F34" s="7">
        <v>111</v>
      </c>
      <c r="G34" t="s">
        <v>15</v>
      </c>
      <c r="H34" t="s">
        <v>77</v>
      </c>
      <c r="I34" t="s">
        <v>57</v>
      </c>
      <c r="J34" t="s">
        <v>33</v>
      </c>
      <c r="K34" t="s">
        <v>33</v>
      </c>
      <c r="L34" s="6" t="s">
        <v>98</v>
      </c>
      <c r="M34" s="7">
        <f t="shared" si="0"/>
        <v>2</v>
      </c>
      <c r="N34" t="b">
        <f t="shared" si="1"/>
        <v>0</v>
      </c>
    </row>
    <row r="35" spans="1:14" ht="19.5" customHeight="1" x14ac:dyDescent="0.45">
      <c r="A35" s="3" t="s">
        <v>74</v>
      </c>
      <c r="B35" t="s">
        <v>31</v>
      </c>
      <c r="C35" t="s">
        <v>37</v>
      </c>
      <c r="D35" s="7">
        <v>116</v>
      </c>
      <c r="E35" t="s">
        <v>62</v>
      </c>
      <c r="F35" s="7">
        <v>127</v>
      </c>
      <c r="G35" t="s">
        <v>15</v>
      </c>
      <c r="H35" t="s">
        <v>38</v>
      </c>
      <c r="I35" t="s">
        <v>62</v>
      </c>
      <c r="J35" t="s">
        <v>37</v>
      </c>
      <c r="K35" t="s">
        <v>37</v>
      </c>
      <c r="L35" s="6" t="s">
        <v>98</v>
      </c>
      <c r="M35" s="7">
        <f t="shared" si="0"/>
        <v>11</v>
      </c>
      <c r="N35" t="b">
        <f t="shared" si="1"/>
        <v>0</v>
      </c>
    </row>
    <row r="36" spans="1:14" ht="19.5" customHeight="1" x14ac:dyDescent="0.45">
      <c r="A36" s="3" t="s">
        <v>78</v>
      </c>
      <c r="B36" t="s">
        <v>12</v>
      </c>
      <c r="C36" t="s">
        <v>14</v>
      </c>
      <c r="D36" s="7">
        <v>106</v>
      </c>
      <c r="E36" t="s">
        <v>42</v>
      </c>
      <c r="F36" s="7">
        <v>113</v>
      </c>
      <c r="G36" t="s">
        <v>15</v>
      </c>
      <c r="H36" t="s">
        <v>43</v>
      </c>
      <c r="I36" t="s">
        <v>42</v>
      </c>
      <c r="J36" t="s">
        <v>14</v>
      </c>
      <c r="K36" t="s">
        <v>14</v>
      </c>
      <c r="L36" s="6" t="s">
        <v>98</v>
      </c>
      <c r="M36" s="7">
        <f t="shared" si="0"/>
        <v>7</v>
      </c>
      <c r="N36" t="b">
        <f t="shared" si="1"/>
        <v>0</v>
      </c>
    </row>
    <row r="37" spans="1:14" ht="19.5" customHeight="1" x14ac:dyDescent="0.45">
      <c r="A37" s="3" t="s">
        <v>78</v>
      </c>
      <c r="B37" t="s">
        <v>12</v>
      </c>
      <c r="C37" t="s">
        <v>58</v>
      </c>
      <c r="D37" s="7">
        <v>118</v>
      </c>
      <c r="E37" t="s">
        <v>44</v>
      </c>
      <c r="F37" s="7">
        <v>107</v>
      </c>
      <c r="G37" t="s">
        <v>15</v>
      </c>
      <c r="H37" t="s">
        <v>45</v>
      </c>
      <c r="I37" t="s">
        <v>58</v>
      </c>
      <c r="J37" t="s">
        <v>44</v>
      </c>
      <c r="K37" t="s">
        <v>44</v>
      </c>
      <c r="L37" s="6" t="s">
        <v>98</v>
      </c>
      <c r="M37" s="7">
        <f t="shared" si="0"/>
        <v>11</v>
      </c>
      <c r="N37" t="b">
        <f t="shared" si="1"/>
        <v>0</v>
      </c>
    </row>
    <row r="38" spans="1:14" ht="19.5" customHeight="1" x14ac:dyDescent="0.45">
      <c r="A38" s="3" t="s">
        <v>78</v>
      </c>
      <c r="B38" t="s">
        <v>20</v>
      </c>
      <c r="C38" t="s">
        <v>51</v>
      </c>
      <c r="D38" s="7">
        <v>105</v>
      </c>
      <c r="E38" t="s">
        <v>26</v>
      </c>
      <c r="F38" s="7">
        <v>96</v>
      </c>
      <c r="G38" t="s">
        <v>15</v>
      </c>
      <c r="H38" t="s">
        <v>27</v>
      </c>
      <c r="I38" t="s">
        <v>51</v>
      </c>
      <c r="J38" t="s">
        <v>26</v>
      </c>
      <c r="K38" s="11" t="s">
        <v>51</v>
      </c>
      <c r="L38" s="6" t="s">
        <v>97</v>
      </c>
      <c r="M38" s="7">
        <f t="shared" si="0"/>
        <v>9</v>
      </c>
      <c r="N38" t="b">
        <f t="shared" si="1"/>
        <v>1</v>
      </c>
    </row>
    <row r="39" spans="1:14" ht="19.5" customHeight="1" x14ac:dyDescent="0.45">
      <c r="A39" s="3" t="s">
        <v>78</v>
      </c>
      <c r="B39" t="s">
        <v>24</v>
      </c>
      <c r="C39" t="s">
        <v>33</v>
      </c>
      <c r="D39" s="7">
        <v>137</v>
      </c>
      <c r="E39" t="s">
        <v>55</v>
      </c>
      <c r="F39" s="7">
        <v>131</v>
      </c>
      <c r="G39" t="s">
        <v>97</v>
      </c>
      <c r="H39" t="s">
        <v>56</v>
      </c>
      <c r="I39" t="s">
        <v>33</v>
      </c>
      <c r="J39" t="s">
        <v>55</v>
      </c>
      <c r="K39" s="11" t="s">
        <v>33</v>
      </c>
      <c r="L39" s="6" t="s">
        <v>97</v>
      </c>
      <c r="M39" s="7">
        <f t="shared" si="0"/>
        <v>6</v>
      </c>
      <c r="N39" t="b">
        <f t="shared" si="1"/>
        <v>1</v>
      </c>
    </row>
    <row r="40" spans="1:14" ht="19.5" customHeight="1" x14ac:dyDescent="0.45">
      <c r="A40" s="3" t="s">
        <v>78</v>
      </c>
      <c r="B40" t="s">
        <v>24</v>
      </c>
      <c r="C40" t="s">
        <v>46</v>
      </c>
      <c r="D40" s="7">
        <v>116</v>
      </c>
      <c r="E40" t="s">
        <v>41</v>
      </c>
      <c r="F40" s="7">
        <v>126</v>
      </c>
      <c r="G40" t="s">
        <v>15</v>
      </c>
      <c r="H40" t="s">
        <v>79</v>
      </c>
      <c r="I40" t="s">
        <v>41</v>
      </c>
      <c r="J40" t="s">
        <v>46</v>
      </c>
      <c r="K40" s="11" t="s">
        <v>41</v>
      </c>
      <c r="L40" s="6" t="s">
        <v>97</v>
      </c>
      <c r="M40" s="7">
        <f t="shared" si="0"/>
        <v>10</v>
      </c>
      <c r="N40" t="b">
        <f t="shared" si="1"/>
        <v>1</v>
      </c>
    </row>
    <row r="41" spans="1:14" ht="19.5" customHeight="1" x14ac:dyDescent="0.45">
      <c r="A41" s="3" t="s">
        <v>78</v>
      </c>
      <c r="B41" t="s">
        <v>68</v>
      </c>
      <c r="C41" t="s">
        <v>28</v>
      </c>
      <c r="D41" s="7">
        <v>132</v>
      </c>
      <c r="E41" t="s">
        <v>69</v>
      </c>
      <c r="F41" s="7">
        <v>109</v>
      </c>
      <c r="G41" t="s">
        <v>15</v>
      </c>
      <c r="H41" t="s">
        <v>70</v>
      </c>
      <c r="I41" t="s">
        <v>28</v>
      </c>
      <c r="J41" t="s">
        <v>69</v>
      </c>
      <c r="K41" t="s">
        <v>69</v>
      </c>
      <c r="L41" s="6" t="s">
        <v>98</v>
      </c>
      <c r="M41" s="7">
        <f t="shared" si="0"/>
        <v>23</v>
      </c>
      <c r="N41" t="b">
        <f t="shared" si="1"/>
        <v>0</v>
      </c>
    </row>
    <row r="42" spans="1:14" ht="19.5" customHeight="1" x14ac:dyDescent="0.45">
      <c r="A42" s="3" t="s">
        <v>78</v>
      </c>
      <c r="B42" t="s">
        <v>80</v>
      </c>
      <c r="C42" t="s">
        <v>57</v>
      </c>
      <c r="D42" s="7">
        <v>140</v>
      </c>
      <c r="E42" t="s">
        <v>13</v>
      </c>
      <c r="F42" s="7">
        <v>114</v>
      </c>
      <c r="G42" t="s">
        <v>15</v>
      </c>
      <c r="H42" t="s">
        <v>81</v>
      </c>
      <c r="I42" t="s">
        <v>57</v>
      </c>
      <c r="J42" t="s">
        <v>13</v>
      </c>
      <c r="K42" t="s">
        <v>13</v>
      </c>
      <c r="L42" s="6" t="s">
        <v>98</v>
      </c>
      <c r="M42" s="7">
        <f t="shared" si="0"/>
        <v>26</v>
      </c>
      <c r="N42" t="b">
        <f t="shared" si="1"/>
        <v>0</v>
      </c>
    </row>
    <row r="43" spans="1:14" ht="19.5" customHeight="1" x14ac:dyDescent="0.45">
      <c r="A43" s="3" t="s">
        <v>78</v>
      </c>
      <c r="B43" t="s">
        <v>31</v>
      </c>
      <c r="C43" t="s">
        <v>25</v>
      </c>
      <c r="D43" s="7">
        <v>112</v>
      </c>
      <c r="E43" t="s">
        <v>82</v>
      </c>
      <c r="F43" s="7">
        <v>134</v>
      </c>
      <c r="G43" t="s">
        <v>15</v>
      </c>
      <c r="H43" t="s">
        <v>83</v>
      </c>
      <c r="I43" t="s">
        <v>82</v>
      </c>
      <c r="J43" t="s">
        <v>25</v>
      </c>
      <c r="K43" t="s">
        <v>25</v>
      </c>
      <c r="L43" s="6" t="s">
        <v>98</v>
      </c>
      <c r="M43" s="7">
        <f t="shared" si="0"/>
        <v>22</v>
      </c>
      <c r="N43" t="b">
        <f t="shared" si="1"/>
        <v>0</v>
      </c>
    </row>
    <row r="44" spans="1:14" ht="19.5" customHeight="1" x14ac:dyDescent="0.45">
      <c r="A44" s="3" t="s">
        <v>84</v>
      </c>
      <c r="B44" t="s">
        <v>12</v>
      </c>
      <c r="C44" t="s">
        <v>17</v>
      </c>
      <c r="D44" s="7">
        <v>122</v>
      </c>
      <c r="E44" t="s">
        <v>32</v>
      </c>
      <c r="F44" s="7">
        <v>134</v>
      </c>
      <c r="G44" t="s">
        <v>15</v>
      </c>
      <c r="H44" t="s">
        <v>75</v>
      </c>
      <c r="I44" t="s">
        <v>32</v>
      </c>
      <c r="J44" t="s">
        <v>17</v>
      </c>
      <c r="K44" s="11" t="s">
        <v>32</v>
      </c>
      <c r="L44" s="6" t="s">
        <v>97</v>
      </c>
      <c r="M44" s="7">
        <f t="shared" si="0"/>
        <v>12</v>
      </c>
      <c r="N44" t="b">
        <f t="shared" si="1"/>
        <v>1</v>
      </c>
    </row>
    <row r="45" spans="1:14" ht="19.5" customHeight="1" x14ac:dyDescent="0.45">
      <c r="A45" s="3" t="s">
        <v>84</v>
      </c>
      <c r="B45" t="s">
        <v>12</v>
      </c>
      <c r="C45" t="s">
        <v>54</v>
      </c>
      <c r="D45" s="7">
        <v>123</v>
      </c>
      <c r="E45" t="s">
        <v>44</v>
      </c>
      <c r="F45" s="7">
        <v>108</v>
      </c>
      <c r="G45" t="s">
        <v>15</v>
      </c>
      <c r="H45" t="s">
        <v>45</v>
      </c>
      <c r="I45" t="s">
        <v>54</v>
      </c>
      <c r="J45" t="s">
        <v>44</v>
      </c>
      <c r="K45" s="11" t="s">
        <v>54</v>
      </c>
      <c r="L45" s="6" t="s">
        <v>97</v>
      </c>
      <c r="M45" s="7">
        <f t="shared" si="0"/>
        <v>15</v>
      </c>
      <c r="N45" t="b">
        <f t="shared" si="1"/>
        <v>1</v>
      </c>
    </row>
    <row r="46" spans="1:14" ht="19.5" customHeight="1" x14ac:dyDescent="0.45">
      <c r="A46" s="3" t="s">
        <v>84</v>
      </c>
      <c r="B46" t="s">
        <v>20</v>
      </c>
      <c r="C46" t="s">
        <v>58</v>
      </c>
      <c r="D46" s="7">
        <v>96</v>
      </c>
      <c r="E46" t="s">
        <v>36</v>
      </c>
      <c r="F46" s="7">
        <v>94</v>
      </c>
      <c r="G46" t="s">
        <v>15</v>
      </c>
      <c r="H46" t="s">
        <v>76</v>
      </c>
      <c r="I46" t="s">
        <v>58</v>
      </c>
      <c r="J46" t="s">
        <v>36</v>
      </c>
      <c r="K46" t="s">
        <v>36</v>
      </c>
      <c r="L46" s="6" t="s">
        <v>98</v>
      </c>
      <c r="M46" s="7">
        <f t="shared" si="0"/>
        <v>2</v>
      </c>
      <c r="N46" t="b">
        <f t="shared" si="1"/>
        <v>0</v>
      </c>
    </row>
    <row r="47" spans="1:14" ht="19.5" customHeight="1" x14ac:dyDescent="0.45">
      <c r="A47" s="3" t="s">
        <v>84</v>
      </c>
      <c r="B47" t="s">
        <v>20</v>
      </c>
      <c r="C47" t="s">
        <v>22</v>
      </c>
      <c r="D47" s="7">
        <v>143</v>
      </c>
      <c r="E47" t="s">
        <v>26</v>
      </c>
      <c r="F47" s="7">
        <v>110</v>
      </c>
      <c r="G47" t="s">
        <v>15</v>
      </c>
      <c r="H47" t="s">
        <v>27</v>
      </c>
      <c r="I47" t="s">
        <v>22</v>
      </c>
      <c r="J47" t="s">
        <v>26</v>
      </c>
      <c r="K47" t="s">
        <v>26</v>
      </c>
      <c r="L47" s="6" t="s">
        <v>98</v>
      </c>
      <c r="M47" s="7">
        <f t="shared" si="0"/>
        <v>33</v>
      </c>
      <c r="N47" t="b">
        <f t="shared" si="1"/>
        <v>0</v>
      </c>
    </row>
    <row r="48" spans="1:14" ht="19.5" customHeight="1" x14ac:dyDescent="0.45">
      <c r="A48" s="3" t="s">
        <v>84</v>
      </c>
      <c r="B48" t="s">
        <v>20</v>
      </c>
      <c r="C48" t="s">
        <v>21</v>
      </c>
      <c r="D48" s="7">
        <v>84</v>
      </c>
      <c r="E48" t="s">
        <v>49</v>
      </c>
      <c r="F48" s="7">
        <v>122</v>
      </c>
      <c r="G48" t="s">
        <v>15</v>
      </c>
      <c r="H48" t="s">
        <v>50</v>
      </c>
      <c r="I48" t="s">
        <v>49</v>
      </c>
      <c r="J48" t="s">
        <v>21</v>
      </c>
      <c r="K48" s="11" t="s">
        <v>49</v>
      </c>
      <c r="L48" s="6" t="s">
        <v>97</v>
      </c>
      <c r="M48" s="7">
        <f t="shared" si="0"/>
        <v>38</v>
      </c>
      <c r="N48" t="b">
        <f t="shared" si="1"/>
        <v>1</v>
      </c>
    </row>
    <row r="49" spans="1:14" ht="19.5" customHeight="1" x14ac:dyDescent="0.45">
      <c r="A49" s="3" t="s">
        <v>84</v>
      </c>
      <c r="B49" t="s">
        <v>31</v>
      </c>
      <c r="C49" t="s">
        <v>72</v>
      </c>
      <c r="D49" s="7">
        <v>134</v>
      </c>
      <c r="E49" t="s">
        <v>82</v>
      </c>
      <c r="F49" s="7">
        <v>133</v>
      </c>
      <c r="G49" t="s">
        <v>15</v>
      </c>
      <c r="H49" t="s">
        <v>83</v>
      </c>
      <c r="I49" t="s">
        <v>72</v>
      </c>
      <c r="J49" t="s">
        <v>82</v>
      </c>
      <c r="K49" t="s">
        <v>82</v>
      </c>
      <c r="L49" s="6" t="s">
        <v>98</v>
      </c>
      <c r="M49" s="7">
        <f t="shared" si="0"/>
        <v>1</v>
      </c>
      <c r="N49" t="b">
        <f t="shared" si="1"/>
        <v>0</v>
      </c>
    </row>
    <row r="50" spans="1:14" ht="19.5" customHeight="1" x14ac:dyDescent="0.45">
      <c r="A50" s="3" t="s">
        <v>84</v>
      </c>
      <c r="B50" t="s">
        <v>35</v>
      </c>
      <c r="C50" t="s">
        <v>52</v>
      </c>
      <c r="D50" s="7">
        <v>132</v>
      </c>
      <c r="E50" t="s">
        <v>37</v>
      </c>
      <c r="F50" s="7">
        <v>141</v>
      </c>
      <c r="G50" t="s">
        <v>15</v>
      </c>
      <c r="H50" t="s">
        <v>38</v>
      </c>
      <c r="I50" t="s">
        <v>37</v>
      </c>
      <c r="J50" t="s">
        <v>52</v>
      </c>
      <c r="K50" t="s">
        <v>52</v>
      </c>
      <c r="L50" s="6" t="s">
        <v>98</v>
      </c>
      <c r="M50" s="7">
        <f t="shared" si="0"/>
        <v>9</v>
      </c>
      <c r="N50" t="b">
        <f t="shared" si="1"/>
        <v>0</v>
      </c>
    </row>
    <row r="51" spans="1:14" ht="19.5" customHeight="1" x14ac:dyDescent="0.45">
      <c r="A51" s="3" t="s">
        <v>85</v>
      </c>
      <c r="B51" t="s">
        <v>12</v>
      </c>
      <c r="C51" t="s">
        <v>69</v>
      </c>
      <c r="D51" s="7">
        <v>148</v>
      </c>
      <c r="E51" t="s">
        <v>25</v>
      </c>
      <c r="F51" s="7">
        <v>143</v>
      </c>
      <c r="G51" t="s">
        <v>15</v>
      </c>
      <c r="H51" t="s">
        <v>47</v>
      </c>
      <c r="I51" t="s">
        <v>69</v>
      </c>
      <c r="J51" t="s">
        <v>25</v>
      </c>
      <c r="K51" t="s">
        <v>25</v>
      </c>
      <c r="L51" s="6" t="s">
        <v>98</v>
      </c>
      <c r="M51" s="7">
        <f t="shared" si="0"/>
        <v>5</v>
      </c>
      <c r="N51" t="b">
        <f t="shared" si="1"/>
        <v>0</v>
      </c>
    </row>
    <row r="52" spans="1:14" ht="19.5" customHeight="1" x14ac:dyDescent="0.45">
      <c r="A52" s="3" t="s">
        <v>85</v>
      </c>
      <c r="B52" t="s">
        <v>12</v>
      </c>
      <c r="C52" t="s">
        <v>55</v>
      </c>
      <c r="D52" s="7">
        <v>138</v>
      </c>
      <c r="E52" t="s">
        <v>14</v>
      </c>
      <c r="F52" s="7">
        <v>104</v>
      </c>
      <c r="G52" t="s">
        <v>15</v>
      </c>
      <c r="H52" t="s">
        <v>16</v>
      </c>
      <c r="I52" t="s">
        <v>55</v>
      </c>
      <c r="J52" t="s">
        <v>14</v>
      </c>
      <c r="K52" t="s">
        <v>14</v>
      </c>
      <c r="L52" s="6" t="s">
        <v>98</v>
      </c>
      <c r="M52" s="7">
        <f t="shared" si="0"/>
        <v>34</v>
      </c>
      <c r="N52" t="b">
        <f t="shared" si="1"/>
        <v>0</v>
      </c>
    </row>
    <row r="53" spans="1:14" ht="19.5" customHeight="1" x14ac:dyDescent="0.45">
      <c r="A53" s="3" t="s">
        <v>85</v>
      </c>
      <c r="B53" t="s">
        <v>12</v>
      </c>
      <c r="C53" t="s">
        <v>28</v>
      </c>
      <c r="D53" s="7">
        <v>131</v>
      </c>
      <c r="E53" t="s">
        <v>32</v>
      </c>
      <c r="F53" s="7">
        <v>133</v>
      </c>
      <c r="G53" t="s">
        <v>15</v>
      </c>
      <c r="H53" t="s">
        <v>75</v>
      </c>
      <c r="I53" t="s">
        <v>32</v>
      </c>
      <c r="J53" t="s">
        <v>28</v>
      </c>
      <c r="K53" s="11" t="s">
        <v>32</v>
      </c>
      <c r="L53" s="6" t="s">
        <v>97</v>
      </c>
      <c r="M53" s="7">
        <f t="shared" si="0"/>
        <v>2</v>
      </c>
      <c r="N53" t="b">
        <f t="shared" si="1"/>
        <v>1</v>
      </c>
    </row>
    <row r="54" spans="1:14" ht="19.5" customHeight="1" x14ac:dyDescent="0.45">
      <c r="A54" s="3" t="s">
        <v>85</v>
      </c>
      <c r="B54" t="s">
        <v>20</v>
      </c>
      <c r="C54" t="s">
        <v>62</v>
      </c>
      <c r="D54" s="7">
        <v>127</v>
      </c>
      <c r="E54" t="s">
        <v>48</v>
      </c>
      <c r="F54" s="7">
        <v>107</v>
      </c>
      <c r="G54" t="s">
        <v>15</v>
      </c>
      <c r="H54" t="s">
        <v>67</v>
      </c>
      <c r="I54" t="s">
        <v>62</v>
      </c>
      <c r="J54" t="s">
        <v>48</v>
      </c>
      <c r="K54" t="s">
        <v>48</v>
      </c>
      <c r="L54" s="6" t="s">
        <v>98</v>
      </c>
      <c r="M54" s="7">
        <f t="shared" si="0"/>
        <v>20</v>
      </c>
      <c r="N54" t="b">
        <f t="shared" si="1"/>
        <v>0</v>
      </c>
    </row>
    <row r="55" spans="1:14" ht="19.5" customHeight="1" x14ac:dyDescent="0.45">
      <c r="A55" s="3" t="s">
        <v>85</v>
      </c>
      <c r="B55" t="s">
        <v>24</v>
      </c>
      <c r="C55" t="s">
        <v>18</v>
      </c>
      <c r="D55" s="7">
        <v>106</v>
      </c>
      <c r="E55" t="s">
        <v>51</v>
      </c>
      <c r="F55" s="7">
        <v>107</v>
      </c>
      <c r="G55" t="s">
        <v>15</v>
      </c>
      <c r="H55" t="s">
        <v>86</v>
      </c>
      <c r="I55" t="s">
        <v>51</v>
      </c>
      <c r="J55" t="s">
        <v>18</v>
      </c>
      <c r="K55" s="11" t="s">
        <v>51</v>
      </c>
      <c r="L55" s="6" t="s">
        <v>97</v>
      </c>
      <c r="M55" s="7">
        <f t="shared" si="0"/>
        <v>1</v>
      </c>
      <c r="N55" t="b">
        <f t="shared" si="1"/>
        <v>1</v>
      </c>
    </row>
    <row r="56" spans="1:14" ht="19.5" customHeight="1" x14ac:dyDescent="0.45">
      <c r="A56" s="3" t="s">
        <v>85</v>
      </c>
      <c r="B56" t="s">
        <v>24</v>
      </c>
      <c r="C56" t="s">
        <v>46</v>
      </c>
      <c r="D56" s="7">
        <v>112</v>
      </c>
      <c r="E56" t="s">
        <v>41</v>
      </c>
      <c r="F56" s="7">
        <v>100</v>
      </c>
      <c r="G56" t="s">
        <v>15</v>
      </c>
      <c r="H56" t="s">
        <v>79</v>
      </c>
      <c r="I56" t="s">
        <v>46</v>
      </c>
      <c r="J56" t="s">
        <v>41</v>
      </c>
      <c r="K56" s="11" t="s">
        <v>46</v>
      </c>
      <c r="L56" s="6" t="s">
        <v>97</v>
      </c>
      <c r="M56" s="7">
        <f t="shared" si="0"/>
        <v>12</v>
      </c>
      <c r="N56" t="b">
        <f t="shared" si="1"/>
        <v>1</v>
      </c>
    </row>
    <row r="57" spans="1:14" ht="19.5" customHeight="1" x14ac:dyDescent="0.45">
      <c r="A57" s="3" t="s">
        <v>85</v>
      </c>
      <c r="B57" t="s">
        <v>24</v>
      </c>
      <c r="C57" t="s">
        <v>57</v>
      </c>
      <c r="D57" s="7">
        <v>107</v>
      </c>
      <c r="E57" t="s">
        <v>29</v>
      </c>
      <c r="F57" s="7">
        <v>83</v>
      </c>
      <c r="G57" t="s">
        <v>15</v>
      </c>
      <c r="H57" t="s">
        <v>30</v>
      </c>
      <c r="I57" t="s">
        <v>57</v>
      </c>
      <c r="J57" t="s">
        <v>29</v>
      </c>
      <c r="K57" t="s">
        <v>29</v>
      </c>
      <c r="L57" s="6" t="s">
        <v>98</v>
      </c>
      <c r="M57" s="7">
        <f t="shared" si="0"/>
        <v>24</v>
      </c>
      <c r="N57" t="b">
        <f t="shared" si="1"/>
        <v>0</v>
      </c>
    </row>
    <row r="58" spans="1:14" ht="19.5" customHeight="1" x14ac:dyDescent="0.45">
      <c r="A58" s="3" t="s">
        <v>85</v>
      </c>
      <c r="B58" t="s">
        <v>80</v>
      </c>
      <c r="C58" t="s">
        <v>33</v>
      </c>
      <c r="D58" s="7">
        <v>100</v>
      </c>
      <c r="E58" t="s">
        <v>13</v>
      </c>
      <c r="F58" s="7">
        <v>116</v>
      </c>
      <c r="G58" t="s">
        <v>15</v>
      </c>
      <c r="H58" t="s">
        <v>81</v>
      </c>
      <c r="I58" t="s">
        <v>13</v>
      </c>
      <c r="J58" t="s">
        <v>33</v>
      </c>
      <c r="K58" s="11" t="s">
        <v>13</v>
      </c>
      <c r="L58" s="6" t="s">
        <v>97</v>
      </c>
      <c r="M58" s="7">
        <f t="shared" si="0"/>
        <v>16</v>
      </c>
      <c r="N58" t="b">
        <f t="shared" si="1"/>
        <v>1</v>
      </c>
    </row>
    <row r="59" spans="1:14" ht="19.5" customHeight="1" x14ac:dyDescent="0.45">
      <c r="A59" s="3" t="s">
        <v>87</v>
      </c>
      <c r="B59" t="s">
        <v>88</v>
      </c>
      <c r="C59" t="s">
        <v>44</v>
      </c>
      <c r="D59" s="7">
        <v>118</v>
      </c>
      <c r="E59" t="s">
        <v>42</v>
      </c>
      <c r="F59" s="7">
        <v>104</v>
      </c>
      <c r="G59" t="s">
        <v>15</v>
      </c>
      <c r="H59" t="s">
        <v>43</v>
      </c>
      <c r="I59" t="s">
        <v>44</v>
      </c>
      <c r="J59" t="s">
        <v>42</v>
      </c>
      <c r="K59" t="s">
        <v>42</v>
      </c>
      <c r="L59" s="6" t="s">
        <v>98</v>
      </c>
      <c r="M59" s="7">
        <f t="shared" si="0"/>
        <v>14</v>
      </c>
      <c r="N59" t="b">
        <f t="shared" si="1"/>
        <v>0</v>
      </c>
    </row>
    <row r="60" spans="1:14" ht="19.5" customHeight="1" x14ac:dyDescent="0.45">
      <c r="A60" s="3" t="s">
        <v>87</v>
      </c>
      <c r="B60" t="s">
        <v>40</v>
      </c>
      <c r="C60" t="s">
        <v>26</v>
      </c>
      <c r="D60" s="7">
        <v>109</v>
      </c>
      <c r="E60" t="s">
        <v>49</v>
      </c>
      <c r="F60" s="7">
        <v>125</v>
      </c>
      <c r="G60" t="s">
        <v>15</v>
      </c>
      <c r="H60" t="s">
        <v>50</v>
      </c>
      <c r="I60" t="s">
        <v>49</v>
      </c>
      <c r="J60" t="s">
        <v>26</v>
      </c>
      <c r="K60" t="s">
        <v>26</v>
      </c>
      <c r="L60" s="6" t="s">
        <v>98</v>
      </c>
      <c r="M60" s="7">
        <f t="shared" si="0"/>
        <v>16</v>
      </c>
      <c r="N60" t="b">
        <f t="shared" si="1"/>
        <v>0</v>
      </c>
    </row>
    <row r="61" spans="1:14" ht="19.5" customHeight="1" x14ac:dyDescent="0.45">
      <c r="A61" s="3" t="s">
        <v>87</v>
      </c>
      <c r="B61" t="s">
        <v>89</v>
      </c>
      <c r="C61" t="s">
        <v>17</v>
      </c>
      <c r="D61" s="7">
        <v>105</v>
      </c>
      <c r="E61" t="s">
        <v>21</v>
      </c>
      <c r="F61" s="7">
        <v>111</v>
      </c>
      <c r="G61" t="s">
        <v>15</v>
      </c>
      <c r="H61" t="s">
        <v>90</v>
      </c>
      <c r="I61" t="s">
        <v>21</v>
      </c>
      <c r="J61" t="s">
        <v>17</v>
      </c>
      <c r="K61" t="s">
        <v>17</v>
      </c>
      <c r="L61" s="6" t="s">
        <v>98</v>
      </c>
      <c r="M61" s="7">
        <f t="shared" si="0"/>
        <v>6</v>
      </c>
      <c r="N61" t="b">
        <f t="shared" si="1"/>
        <v>0</v>
      </c>
    </row>
    <row r="62" spans="1:14" ht="19.5" customHeight="1" x14ac:dyDescent="0.45">
      <c r="A62" s="3" t="s">
        <v>87</v>
      </c>
      <c r="B62" t="s">
        <v>63</v>
      </c>
      <c r="C62" t="s">
        <v>55</v>
      </c>
      <c r="D62" s="7">
        <v>104</v>
      </c>
      <c r="E62" t="s">
        <v>36</v>
      </c>
      <c r="F62" s="7">
        <v>106</v>
      </c>
      <c r="G62" t="s">
        <v>15</v>
      </c>
      <c r="H62" t="s">
        <v>76</v>
      </c>
      <c r="I62" t="s">
        <v>36</v>
      </c>
      <c r="J62" t="s">
        <v>55</v>
      </c>
      <c r="K62" s="11" t="s">
        <v>36</v>
      </c>
      <c r="L62" s="6" t="s">
        <v>97</v>
      </c>
      <c r="M62" s="7">
        <f t="shared" si="0"/>
        <v>2</v>
      </c>
      <c r="N62" t="b">
        <f t="shared" si="1"/>
        <v>1</v>
      </c>
    </row>
    <row r="63" spans="1:14" ht="19.5" customHeight="1" x14ac:dyDescent="0.45">
      <c r="A63" s="3" t="s">
        <v>87</v>
      </c>
      <c r="B63" t="s">
        <v>12</v>
      </c>
      <c r="C63" t="s">
        <v>62</v>
      </c>
      <c r="D63" s="7">
        <v>115</v>
      </c>
      <c r="E63" t="s">
        <v>22</v>
      </c>
      <c r="F63" s="7">
        <v>96</v>
      </c>
      <c r="G63" t="s">
        <v>15</v>
      </c>
      <c r="H63" t="s">
        <v>23</v>
      </c>
      <c r="I63" t="s">
        <v>62</v>
      </c>
      <c r="J63" t="s">
        <v>22</v>
      </c>
      <c r="K63" s="11" t="s">
        <v>62</v>
      </c>
      <c r="L63" s="6" t="s">
        <v>97</v>
      </c>
      <c r="M63" s="7">
        <f t="shared" si="0"/>
        <v>19</v>
      </c>
      <c r="N63" t="b">
        <f t="shared" si="1"/>
        <v>1</v>
      </c>
    </row>
    <row r="64" spans="1:14" ht="19.5" customHeight="1" x14ac:dyDescent="0.45">
      <c r="A64" s="3" t="s">
        <v>87</v>
      </c>
      <c r="B64" t="s">
        <v>12</v>
      </c>
      <c r="C64" t="s">
        <v>54</v>
      </c>
      <c r="D64" s="7">
        <v>134</v>
      </c>
      <c r="E64" t="s">
        <v>14</v>
      </c>
      <c r="F64" s="7">
        <v>122</v>
      </c>
      <c r="G64" t="s">
        <v>15</v>
      </c>
      <c r="H64" t="s">
        <v>16</v>
      </c>
      <c r="I64" t="s">
        <v>54</v>
      </c>
      <c r="J64" t="s">
        <v>14</v>
      </c>
      <c r="K64" t="s">
        <v>14</v>
      </c>
      <c r="L64" s="6" t="s">
        <v>98</v>
      </c>
      <c r="M64" s="7">
        <f t="shared" si="0"/>
        <v>12</v>
      </c>
      <c r="N64" t="b">
        <f t="shared" si="1"/>
        <v>0</v>
      </c>
    </row>
    <row r="65" spans="1:14" ht="19.5" customHeight="1" x14ac:dyDescent="0.45">
      <c r="A65" s="3" t="s">
        <v>87</v>
      </c>
      <c r="B65" t="s">
        <v>24</v>
      </c>
      <c r="C65" t="s">
        <v>29</v>
      </c>
      <c r="D65" s="7">
        <v>117</v>
      </c>
      <c r="E65" t="s">
        <v>41</v>
      </c>
      <c r="F65" s="7">
        <v>141</v>
      </c>
      <c r="G65" t="s">
        <v>15</v>
      </c>
      <c r="H65" t="s">
        <v>79</v>
      </c>
      <c r="I65" t="s">
        <v>41</v>
      </c>
      <c r="J65" t="s">
        <v>29</v>
      </c>
      <c r="K65" t="s">
        <v>29</v>
      </c>
      <c r="L65" s="6" t="s">
        <v>98</v>
      </c>
      <c r="M65" s="7">
        <f t="shared" si="0"/>
        <v>24</v>
      </c>
      <c r="N65" t="b">
        <f t="shared" si="1"/>
        <v>0</v>
      </c>
    </row>
    <row r="66" spans="1:14" ht="19.5" customHeight="1" x14ac:dyDescent="0.45">
      <c r="A66" s="3" t="s">
        <v>87</v>
      </c>
      <c r="B66" t="s">
        <v>68</v>
      </c>
      <c r="C66" t="s">
        <v>37</v>
      </c>
      <c r="D66" s="7">
        <v>145</v>
      </c>
      <c r="E66" t="s">
        <v>82</v>
      </c>
      <c r="F66" s="7">
        <v>144</v>
      </c>
      <c r="G66" t="s">
        <v>97</v>
      </c>
      <c r="H66" t="s">
        <v>83</v>
      </c>
      <c r="I66" t="s">
        <v>37</v>
      </c>
      <c r="J66" t="s">
        <v>82</v>
      </c>
      <c r="K66" s="11" t="s">
        <v>37</v>
      </c>
      <c r="L66" s="6" t="s">
        <v>97</v>
      </c>
      <c r="M66" s="7">
        <f t="shared" si="0"/>
        <v>1</v>
      </c>
      <c r="N66" t="b">
        <f t="shared" si="1"/>
        <v>1</v>
      </c>
    </row>
    <row r="67" spans="1:14" ht="19.5" customHeight="1" x14ac:dyDescent="0.45">
      <c r="A67" s="3" t="s">
        <v>87</v>
      </c>
      <c r="B67" t="s">
        <v>68</v>
      </c>
      <c r="C67" t="s">
        <v>58</v>
      </c>
      <c r="D67" s="7">
        <v>112</v>
      </c>
      <c r="E67" t="s">
        <v>13</v>
      </c>
      <c r="F67" s="7">
        <v>113</v>
      </c>
      <c r="G67" t="s">
        <v>15</v>
      </c>
      <c r="H67" t="s">
        <v>81</v>
      </c>
      <c r="I67" t="s">
        <v>13</v>
      </c>
      <c r="J67" t="s">
        <v>58</v>
      </c>
      <c r="K67" s="11" t="s">
        <v>13</v>
      </c>
      <c r="L67" s="6" t="s">
        <v>97</v>
      </c>
      <c r="M67" s="7">
        <f t="shared" ref="M67:M160" si="2">ABS(D67-F67)</f>
        <v>1</v>
      </c>
      <c r="N67" t="b">
        <f t="shared" ref="N67:N130" si="3">K67=I67</f>
        <v>1</v>
      </c>
    </row>
    <row r="68" spans="1:14" ht="19.5" customHeight="1" x14ac:dyDescent="0.45">
      <c r="A68" s="3" t="s">
        <v>87</v>
      </c>
      <c r="B68" t="s">
        <v>71</v>
      </c>
      <c r="C68" t="s">
        <v>72</v>
      </c>
      <c r="D68" s="7">
        <v>120</v>
      </c>
      <c r="E68" t="s">
        <v>69</v>
      </c>
      <c r="F68" s="7">
        <v>115</v>
      </c>
      <c r="G68" t="s">
        <v>15</v>
      </c>
      <c r="H68" t="s">
        <v>70</v>
      </c>
      <c r="I68" t="s">
        <v>72</v>
      </c>
      <c r="J68" t="s">
        <v>69</v>
      </c>
      <c r="K68" t="s">
        <v>69</v>
      </c>
      <c r="L68" s="6" t="s">
        <v>98</v>
      </c>
      <c r="M68" s="7">
        <f t="shared" si="2"/>
        <v>5</v>
      </c>
      <c r="N68" t="b">
        <f t="shared" si="3"/>
        <v>0</v>
      </c>
    </row>
    <row r="69" spans="1:14" ht="19.5" customHeight="1" x14ac:dyDescent="0.45">
      <c r="A69" s="3" t="s">
        <v>91</v>
      </c>
      <c r="B69" t="s">
        <v>61</v>
      </c>
      <c r="C69" t="s">
        <v>51</v>
      </c>
      <c r="D69" s="7">
        <v>110</v>
      </c>
      <c r="E69" t="s">
        <v>32</v>
      </c>
      <c r="F69" s="7">
        <v>116</v>
      </c>
      <c r="G69" t="s">
        <v>15</v>
      </c>
      <c r="H69" t="s">
        <v>75</v>
      </c>
      <c r="I69" t="s">
        <v>32</v>
      </c>
      <c r="J69" t="s">
        <v>51</v>
      </c>
      <c r="K69" t="s">
        <v>51</v>
      </c>
      <c r="L69" s="6" t="s">
        <v>98</v>
      </c>
      <c r="M69" s="7">
        <f t="shared" si="2"/>
        <v>6</v>
      </c>
      <c r="N69" t="b">
        <f t="shared" si="3"/>
        <v>0</v>
      </c>
    </row>
    <row r="70" spans="1:14" ht="19.5" customHeight="1" x14ac:dyDescent="0.45">
      <c r="A70" s="3" t="s">
        <v>91</v>
      </c>
      <c r="B70" t="s">
        <v>63</v>
      </c>
      <c r="C70" t="s">
        <v>48</v>
      </c>
      <c r="D70" s="7">
        <v>125</v>
      </c>
      <c r="E70" t="s">
        <v>25</v>
      </c>
      <c r="F70" s="7">
        <v>126</v>
      </c>
      <c r="G70" t="s">
        <v>15</v>
      </c>
      <c r="H70" t="s">
        <v>47</v>
      </c>
      <c r="I70" t="s">
        <v>25</v>
      </c>
      <c r="J70" t="s">
        <v>48</v>
      </c>
      <c r="K70" s="11" t="s">
        <v>25</v>
      </c>
      <c r="L70" s="6" t="s">
        <v>97</v>
      </c>
      <c r="M70" s="7">
        <f t="shared" si="2"/>
        <v>1</v>
      </c>
      <c r="N70" t="b">
        <f t="shared" si="3"/>
        <v>1</v>
      </c>
    </row>
    <row r="71" spans="1:14" ht="19.5" customHeight="1" x14ac:dyDescent="0.45">
      <c r="A71" s="3" t="s">
        <v>91</v>
      </c>
      <c r="B71" t="s">
        <v>63</v>
      </c>
      <c r="C71" t="s">
        <v>57</v>
      </c>
      <c r="D71" s="7">
        <v>104</v>
      </c>
      <c r="E71" t="s">
        <v>42</v>
      </c>
      <c r="F71" s="7">
        <v>120</v>
      </c>
      <c r="G71" t="s">
        <v>15</v>
      </c>
      <c r="H71" t="s">
        <v>43</v>
      </c>
      <c r="I71" t="s">
        <v>42</v>
      </c>
      <c r="J71" t="s">
        <v>57</v>
      </c>
      <c r="K71" s="11" t="s">
        <v>42</v>
      </c>
      <c r="L71" s="6" t="s">
        <v>97</v>
      </c>
      <c r="M71" s="7">
        <f t="shared" si="2"/>
        <v>16</v>
      </c>
      <c r="N71" t="b">
        <f t="shared" si="3"/>
        <v>1</v>
      </c>
    </row>
    <row r="72" spans="1:14" ht="19.5" customHeight="1" x14ac:dyDescent="0.45">
      <c r="A72" s="3" t="s">
        <v>91</v>
      </c>
      <c r="B72" t="s">
        <v>63</v>
      </c>
      <c r="C72" t="s">
        <v>28</v>
      </c>
      <c r="D72" s="7">
        <v>98</v>
      </c>
      <c r="E72" t="s">
        <v>18</v>
      </c>
      <c r="F72" s="7">
        <v>113</v>
      </c>
      <c r="G72" t="s">
        <v>15</v>
      </c>
      <c r="H72" t="s">
        <v>19</v>
      </c>
      <c r="I72" t="s">
        <v>18</v>
      </c>
      <c r="J72" t="s">
        <v>28</v>
      </c>
      <c r="K72" s="11" t="s">
        <v>18</v>
      </c>
      <c r="L72" s="6" t="s">
        <v>97</v>
      </c>
      <c r="M72" s="7">
        <f t="shared" si="2"/>
        <v>15</v>
      </c>
      <c r="N72" t="b">
        <f t="shared" si="3"/>
        <v>1</v>
      </c>
    </row>
    <row r="73" spans="1:14" ht="19.5" customHeight="1" x14ac:dyDescent="0.45">
      <c r="A73" s="3" t="s">
        <v>91</v>
      </c>
      <c r="B73" t="s">
        <v>71</v>
      </c>
      <c r="C73" t="s">
        <v>52</v>
      </c>
      <c r="D73" s="7">
        <v>104</v>
      </c>
      <c r="E73" t="s">
        <v>33</v>
      </c>
      <c r="F73" s="7">
        <v>96</v>
      </c>
      <c r="G73" t="s">
        <v>15</v>
      </c>
      <c r="H73" t="s">
        <v>34</v>
      </c>
      <c r="I73" t="s">
        <v>52</v>
      </c>
      <c r="J73" t="s">
        <v>33</v>
      </c>
      <c r="K73" t="s">
        <v>33</v>
      </c>
      <c r="L73" s="6" t="s">
        <v>98</v>
      </c>
      <c r="M73" s="7">
        <f t="shared" si="2"/>
        <v>8</v>
      </c>
      <c r="N73" t="b">
        <f t="shared" si="3"/>
        <v>0</v>
      </c>
    </row>
    <row r="74" spans="1:14" ht="19.5" customHeight="1" x14ac:dyDescent="0.45">
      <c r="A74" s="3" t="s">
        <v>92</v>
      </c>
      <c r="B74" t="s">
        <v>12</v>
      </c>
      <c r="C74" t="s">
        <v>49</v>
      </c>
      <c r="D74" s="7">
        <v>113</v>
      </c>
      <c r="E74" t="s">
        <v>14</v>
      </c>
      <c r="F74" s="7">
        <v>92</v>
      </c>
      <c r="G74" t="s">
        <v>15</v>
      </c>
      <c r="H74" t="s">
        <v>16</v>
      </c>
      <c r="I74" t="s">
        <v>49</v>
      </c>
      <c r="J74" t="s">
        <v>14</v>
      </c>
      <c r="K74" t="s">
        <v>14</v>
      </c>
      <c r="L74" s="6" t="s">
        <v>98</v>
      </c>
      <c r="M74" s="7">
        <f t="shared" si="2"/>
        <v>21</v>
      </c>
      <c r="N74" t="b">
        <f t="shared" si="3"/>
        <v>0</v>
      </c>
    </row>
    <row r="75" spans="1:14" ht="19.5" customHeight="1" x14ac:dyDescent="0.45">
      <c r="A75" s="3" t="s">
        <v>92</v>
      </c>
      <c r="B75" t="s">
        <v>12</v>
      </c>
      <c r="C75" t="s">
        <v>62</v>
      </c>
      <c r="D75" s="7">
        <v>108</v>
      </c>
      <c r="E75" t="s">
        <v>46</v>
      </c>
      <c r="F75" s="7">
        <v>118</v>
      </c>
      <c r="G75" t="s">
        <v>15</v>
      </c>
      <c r="H75" t="s">
        <v>93</v>
      </c>
      <c r="I75" t="s">
        <v>46</v>
      </c>
      <c r="J75" t="s">
        <v>62</v>
      </c>
      <c r="K75" s="11" t="s">
        <v>46</v>
      </c>
      <c r="L75" s="6" t="s">
        <v>97</v>
      </c>
      <c r="M75" s="7">
        <f t="shared" si="2"/>
        <v>10</v>
      </c>
      <c r="N75" t="b">
        <f t="shared" si="3"/>
        <v>1</v>
      </c>
    </row>
    <row r="76" spans="1:14" ht="19.5" customHeight="1" x14ac:dyDescent="0.45">
      <c r="A76" s="3" t="s">
        <v>92</v>
      </c>
      <c r="B76" t="s">
        <v>20</v>
      </c>
      <c r="C76" t="s">
        <v>29</v>
      </c>
      <c r="D76" s="7">
        <v>112</v>
      </c>
      <c r="E76" t="s">
        <v>22</v>
      </c>
      <c r="F76" s="7">
        <v>118</v>
      </c>
      <c r="G76" t="s">
        <v>15</v>
      </c>
      <c r="H76" t="s">
        <v>23</v>
      </c>
      <c r="I76" t="s">
        <v>22</v>
      </c>
      <c r="J76" t="s">
        <v>29</v>
      </c>
      <c r="K76" t="s">
        <v>29</v>
      </c>
      <c r="L76" s="6" t="s">
        <v>98</v>
      </c>
      <c r="M76" s="7">
        <f t="shared" si="2"/>
        <v>6</v>
      </c>
      <c r="N76" t="b">
        <f t="shared" si="3"/>
        <v>0</v>
      </c>
    </row>
    <row r="77" spans="1:14" ht="19.5" customHeight="1" x14ac:dyDescent="0.45">
      <c r="A77" s="3" t="s">
        <v>92</v>
      </c>
      <c r="B77" t="s">
        <v>20</v>
      </c>
      <c r="C77" t="s">
        <v>54</v>
      </c>
      <c r="D77" s="7">
        <v>114</v>
      </c>
      <c r="E77" t="s">
        <v>36</v>
      </c>
      <c r="F77" s="7">
        <v>147</v>
      </c>
      <c r="G77" t="s">
        <v>15</v>
      </c>
      <c r="H77" t="s">
        <v>76</v>
      </c>
      <c r="I77" t="s">
        <v>36</v>
      </c>
      <c r="J77" t="s">
        <v>54</v>
      </c>
      <c r="K77" t="s">
        <v>54</v>
      </c>
      <c r="L77" s="6" t="s">
        <v>98</v>
      </c>
      <c r="M77" s="7">
        <f t="shared" si="2"/>
        <v>33</v>
      </c>
      <c r="N77" t="b">
        <f t="shared" si="3"/>
        <v>0</v>
      </c>
    </row>
    <row r="78" spans="1:14" ht="19.5" customHeight="1" x14ac:dyDescent="0.45">
      <c r="A78" s="3" t="s">
        <v>92</v>
      </c>
      <c r="B78" t="s">
        <v>20</v>
      </c>
      <c r="C78" t="s">
        <v>28</v>
      </c>
      <c r="D78" s="7">
        <v>118</v>
      </c>
      <c r="E78" t="s">
        <v>26</v>
      </c>
      <c r="F78" s="7">
        <v>105</v>
      </c>
      <c r="G78" t="s">
        <v>15</v>
      </c>
      <c r="H78" t="s">
        <v>27</v>
      </c>
      <c r="I78" t="s">
        <v>28</v>
      </c>
      <c r="J78" t="s">
        <v>26</v>
      </c>
      <c r="K78" t="s">
        <v>26</v>
      </c>
      <c r="L78" s="6" t="s">
        <v>98</v>
      </c>
      <c r="M78" s="7">
        <f t="shared" si="2"/>
        <v>13</v>
      </c>
      <c r="N78" t="b">
        <f t="shared" si="3"/>
        <v>0</v>
      </c>
    </row>
    <row r="79" spans="1:14" ht="19.5" customHeight="1" x14ac:dyDescent="0.45">
      <c r="A79" s="3" t="s">
        <v>92</v>
      </c>
      <c r="B79" t="s">
        <v>24</v>
      </c>
      <c r="C79" t="s">
        <v>37</v>
      </c>
      <c r="D79" s="7">
        <v>119</v>
      </c>
      <c r="E79" t="s">
        <v>55</v>
      </c>
      <c r="F79" s="7">
        <v>135</v>
      </c>
      <c r="G79" t="s">
        <v>15</v>
      </c>
      <c r="H79" t="s">
        <v>56</v>
      </c>
      <c r="I79" t="s">
        <v>55</v>
      </c>
      <c r="J79" t="s">
        <v>37</v>
      </c>
      <c r="K79" t="s">
        <v>37</v>
      </c>
      <c r="L79" s="6" t="s">
        <v>98</v>
      </c>
      <c r="M79" s="7">
        <f t="shared" si="2"/>
        <v>16</v>
      </c>
      <c r="N79" t="b">
        <f t="shared" si="3"/>
        <v>0</v>
      </c>
    </row>
    <row r="80" spans="1:14" ht="19.5" customHeight="1" x14ac:dyDescent="0.45">
      <c r="A80" s="3" t="s">
        <v>92</v>
      </c>
      <c r="B80" t="s">
        <v>24</v>
      </c>
      <c r="C80" t="s">
        <v>72</v>
      </c>
      <c r="D80" s="7">
        <v>103</v>
      </c>
      <c r="E80" t="s">
        <v>51</v>
      </c>
      <c r="F80" s="7">
        <v>94</v>
      </c>
      <c r="G80" t="s">
        <v>15</v>
      </c>
      <c r="H80" t="s">
        <v>86</v>
      </c>
      <c r="I80" t="s">
        <v>72</v>
      </c>
      <c r="J80" t="s">
        <v>51</v>
      </c>
      <c r="K80" t="s">
        <v>51</v>
      </c>
      <c r="L80" s="6" t="s">
        <v>98</v>
      </c>
      <c r="M80" s="7">
        <f t="shared" si="2"/>
        <v>9</v>
      </c>
      <c r="N80" t="b">
        <f t="shared" si="3"/>
        <v>0</v>
      </c>
    </row>
    <row r="81" spans="1:14" ht="19.5" customHeight="1" x14ac:dyDescent="0.45">
      <c r="A81" s="3" t="s">
        <v>92</v>
      </c>
      <c r="B81" t="s">
        <v>24</v>
      </c>
      <c r="C81" t="s">
        <v>58</v>
      </c>
      <c r="D81" s="7">
        <v>107</v>
      </c>
      <c r="E81" t="s">
        <v>57</v>
      </c>
      <c r="F81" s="7">
        <v>101</v>
      </c>
      <c r="G81" t="s">
        <v>15</v>
      </c>
      <c r="H81" t="s">
        <v>77</v>
      </c>
      <c r="I81" t="s">
        <v>58</v>
      </c>
      <c r="J81" t="s">
        <v>57</v>
      </c>
      <c r="K81" s="11" t="s">
        <v>58</v>
      </c>
      <c r="L81" s="6" t="s">
        <v>97</v>
      </c>
      <c r="M81" s="7">
        <f t="shared" si="2"/>
        <v>6</v>
      </c>
      <c r="N81" t="b">
        <f t="shared" si="3"/>
        <v>1</v>
      </c>
    </row>
    <row r="82" spans="1:14" ht="19.5" customHeight="1" x14ac:dyDescent="0.45">
      <c r="A82" s="3" t="s">
        <v>92</v>
      </c>
      <c r="B82" t="s">
        <v>24</v>
      </c>
      <c r="C82" t="s">
        <v>44</v>
      </c>
      <c r="D82" s="7">
        <v>118</v>
      </c>
      <c r="E82" t="s">
        <v>13</v>
      </c>
      <c r="F82" s="7">
        <v>113</v>
      </c>
      <c r="G82" t="s">
        <v>15</v>
      </c>
      <c r="H82" t="s">
        <v>81</v>
      </c>
      <c r="I82" t="s">
        <v>44</v>
      </c>
      <c r="J82" t="s">
        <v>13</v>
      </c>
      <c r="K82" t="s">
        <v>13</v>
      </c>
      <c r="L82" s="6" t="s">
        <v>98</v>
      </c>
      <c r="M82" s="7">
        <f t="shared" si="2"/>
        <v>5</v>
      </c>
      <c r="N82" t="b">
        <f t="shared" si="3"/>
        <v>0</v>
      </c>
    </row>
    <row r="83" spans="1:14" ht="19.5" customHeight="1" x14ac:dyDescent="0.45">
      <c r="A83" s="3" t="s">
        <v>92</v>
      </c>
      <c r="B83" t="s">
        <v>68</v>
      </c>
      <c r="C83" t="s">
        <v>18</v>
      </c>
      <c r="D83" s="7">
        <v>129</v>
      </c>
      <c r="E83" t="s">
        <v>69</v>
      </c>
      <c r="F83" s="7">
        <v>131</v>
      </c>
      <c r="G83" t="s">
        <v>15</v>
      </c>
      <c r="H83" t="s">
        <v>70</v>
      </c>
      <c r="I83" t="s">
        <v>69</v>
      </c>
      <c r="J83" t="s">
        <v>18</v>
      </c>
      <c r="K83" s="11" t="s">
        <v>69</v>
      </c>
      <c r="L83" s="6" t="s">
        <v>97</v>
      </c>
      <c r="M83" s="7">
        <f t="shared" si="2"/>
        <v>2</v>
      </c>
      <c r="N83" t="b">
        <f t="shared" si="3"/>
        <v>1</v>
      </c>
    </row>
    <row r="84" spans="1:14" ht="19.5" customHeight="1" x14ac:dyDescent="0.45">
      <c r="A84" s="3" t="s">
        <v>92</v>
      </c>
      <c r="B84" t="s">
        <v>71</v>
      </c>
      <c r="C84" t="s">
        <v>41</v>
      </c>
      <c r="D84" s="7">
        <v>107</v>
      </c>
      <c r="E84" t="s">
        <v>21</v>
      </c>
      <c r="F84" s="7">
        <v>113</v>
      </c>
      <c r="G84" t="s">
        <v>15</v>
      </c>
      <c r="H84" t="s">
        <v>90</v>
      </c>
      <c r="I84" t="s">
        <v>21</v>
      </c>
      <c r="J84" t="s">
        <v>41</v>
      </c>
      <c r="K84" t="s">
        <v>41</v>
      </c>
      <c r="L84" s="6" t="s">
        <v>98</v>
      </c>
      <c r="M84" s="7">
        <f t="shared" si="2"/>
        <v>6</v>
      </c>
      <c r="N84" t="b">
        <f t="shared" si="3"/>
        <v>0</v>
      </c>
    </row>
    <row r="85" spans="1:14" ht="19.5" customHeight="1" x14ac:dyDescent="0.45">
      <c r="A85" s="3" t="s">
        <v>92</v>
      </c>
      <c r="B85" t="s">
        <v>31</v>
      </c>
      <c r="C85" t="s">
        <v>17</v>
      </c>
      <c r="D85" s="7">
        <v>104</v>
      </c>
      <c r="E85" t="s">
        <v>33</v>
      </c>
      <c r="F85" s="7">
        <v>130</v>
      </c>
      <c r="G85" t="s">
        <v>15</v>
      </c>
      <c r="H85" t="s">
        <v>34</v>
      </c>
      <c r="I85" t="s">
        <v>33</v>
      </c>
      <c r="J85" t="s">
        <v>17</v>
      </c>
      <c r="K85" s="11" t="s">
        <v>33</v>
      </c>
      <c r="L85" s="6" t="s">
        <v>97</v>
      </c>
      <c r="M85" s="7">
        <f t="shared" si="2"/>
        <v>26</v>
      </c>
      <c r="N85" t="b">
        <f t="shared" si="3"/>
        <v>1</v>
      </c>
    </row>
    <row r="86" spans="1:14" ht="19.5" customHeight="1" x14ac:dyDescent="0.45">
      <c r="A86" s="3" t="s">
        <v>94</v>
      </c>
      <c r="B86" t="s">
        <v>20</v>
      </c>
      <c r="C86" t="s">
        <v>37</v>
      </c>
      <c r="D86" s="7">
        <v>122</v>
      </c>
      <c r="E86" t="s">
        <v>25</v>
      </c>
      <c r="F86" s="7">
        <v>138</v>
      </c>
      <c r="G86" t="s">
        <v>15</v>
      </c>
      <c r="H86" t="s">
        <v>47</v>
      </c>
      <c r="I86" t="s">
        <v>25</v>
      </c>
      <c r="J86" t="s">
        <v>37</v>
      </c>
      <c r="K86" s="11" t="s">
        <v>25</v>
      </c>
      <c r="L86" s="6" t="s">
        <v>97</v>
      </c>
      <c r="M86" s="7">
        <f t="shared" si="2"/>
        <v>16</v>
      </c>
      <c r="N86" t="b">
        <f t="shared" si="3"/>
        <v>1</v>
      </c>
    </row>
    <row r="87" spans="1:14" ht="19.5" customHeight="1" x14ac:dyDescent="0.45">
      <c r="A87" s="3" t="s">
        <v>94</v>
      </c>
      <c r="B87" t="s">
        <v>20</v>
      </c>
      <c r="C87" t="s">
        <v>32</v>
      </c>
      <c r="D87" s="7">
        <v>124</v>
      </c>
      <c r="E87" t="s">
        <v>22</v>
      </c>
      <c r="F87" s="7">
        <v>129</v>
      </c>
      <c r="G87" t="s">
        <v>15</v>
      </c>
      <c r="H87" t="s">
        <v>23</v>
      </c>
      <c r="I87" t="s">
        <v>22</v>
      </c>
      <c r="J87" t="s">
        <v>32</v>
      </c>
      <c r="K87" t="s">
        <v>32</v>
      </c>
      <c r="L87" s="6" t="s">
        <v>98</v>
      </c>
      <c r="M87" s="7">
        <f t="shared" si="2"/>
        <v>5</v>
      </c>
      <c r="N87" t="b">
        <f t="shared" si="3"/>
        <v>0</v>
      </c>
    </row>
    <row r="88" spans="1:14" ht="19.5" customHeight="1" x14ac:dyDescent="0.45">
      <c r="A88" s="3" t="s">
        <v>94</v>
      </c>
      <c r="B88" t="s">
        <v>20</v>
      </c>
      <c r="C88" t="s">
        <v>54</v>
      </c>
      <c r="D88" s="7">
        <v>103</v>
      </c>
      <c r="E88" t="s">
        <v>49</v>
      </c>
      <c r="F88" s="7">
        <v>118</v>
      </c>
      <c r="G88" t="s">
        <v>15</v>
      </c>
      <c r="H88" t="s">
        <v>50</v>
      </c>
      <c r="I88" t="s">
        <v>49</v>
      </c>
      <c r="J88" t="s">
        <v>54</v>
      </c>
      <c r="K88" t="s">
        <v>54</v>
      </c>
      <c r="L88" s="6" t="s">
        <v>98</v>
      </c>
      <c r="M88" s="7">
        <f t="shared" si="2"/>
        <v>15</v>
      </c>
      <c r="N88" t="b">
        <f t="shared" si="3"/>
        <v>0</v>
      </c>
    </row>
    <row r="89" spans="1:14" ht="19.5" customHeight="1" x14ac:dyDescent="0.45">
      <c r="A89" s="3" t="s">
        <v>94</v>
      </c>
      <c r="B89" t="s">
        <v>24</v>
      </c>
      <c r="C89" t="s">
        <v>48</v>
      </c>
      <c r="D89" s="7">
        <v>118</v>
      </c>
      <c r="E89" t="s">
        <v>52</v>
      </c>
      <c r="F89" s="7">
        <v>107</v>
      </c>
      <c r="G89" t="s">
        <v>15</v>
      </c>
      <c r="H89" t="s">
        <v>53</v>
      </c>
      <c r="I89" t="s">
        <v>48</v>
      </c>
      <c r="J89" t="s">
        <v>52</v>
      </c>
      <c r="K89" s="11" t="s">
        <v>48</v>
      </c>
      <c r="L89" s="6" t="s">
        <v>97</v>
      </c>
      <c r="M89" s="7">
        <f t="shared" si="2"/>
        <v>11</v>
      </c>
      <c r="N89" t="b">
        <f t="shared" si="3"/>
        <v>1</v>
      </c>
    </row>
    <row r="90" spans="1:14" ht="19.5" customHeight="1" x14ac:dyDescent="0.45">
      <c r="A90" s="3" t="s">
        <v>94</v>
      </c>
      <c r="B90" t="s">
        <v>31</v>
      </c>
      <c r="C90" t="s">
        <v>17</v>
      </c>
      <c r="D90" s="7">
        <v>107</v>
      </c>
      <c r="E90" t="s">
        <v>82</v>
      </c>
      <c r="F90" s="7">
        <v>119</v>
      </c>
      <c r="G90" t="s">
        <v>15</v>
      </c>
      <c r="H90" t="s">
        <v>83</v>
      </c>
      <c r="I90" t="s">
        <v>82</v>
      </c>
      <c r="J90" t="s">
        <v>17</v>
      </c>
      <c r="K90" s="11" t="s">
        <v>82</v>
      </c>
      <c r="L90" s="6" t="s">
        <v>97</v>
      </c>
      <c r="M90" s="7">
        <f t="shared" si="2"/>
        <v>12</v>
      </c>
      <c r="N90" t="b">
        <f t="shared" si="3"/>
        <v>1</v>
      </c>
    </row>
    <row r="91" spans="1:14" ht="19.5" customHeight="1" x14ac:dyDescent="0.45">
      <c r="A91" s="3" t="s">
        <v>95</v>
      </c>
      <c r="B91" t="s">
        <v>12</v>
      </c>
      <c r="C91" t="s">
        <v>52</v>
      </c>
      <c r="D91" s="7">
        <v>117</v>
      </c>
      <c r="E91" t="s">
        <v>14</v>
      </c>
      <c r="F91" s="7">
        <v>110</v>
      </c>
      <c r="G91" t="s">
        <v>15</v>
      </c>
      <c r="H91" t="s">
        <v>16</v>
      </c>
      <c r="I91" t="s">
        <v>52</v>
      </c>
      <c r="J91" t="s">
        <v>14</v>
      </c>
      <c r="K91" t="s">
        <v>14</v>
      </c>
      <c r="L91" s="6" t="s">
        <v>98</v>
      </c>
      <c r="M91" s="7">
        <f t="shared" si="2"/>
        <v>7</v>
      </c>
      <c r="N91" t="b">
        <f t="shared" si="3"/>
        <v>0</v>
      </c>
    </row>
    <row r="92" spans="1:14" ht="19.5" customHeight="1" x14ac:dyDescent="0.45">
      <c r="A92" s="3" t="s">
        <v>95</v>
      </c>
      <c r="B92" t="s">
        <v>12</v>
      </c>
      <c r="C92" t="s">
        <v>42</v>
      </c>
      <c r="D92" s="7">
        <v>121</v>
      </c>
      <c r="E92" t="s">
        <v>46</v>
      </c>
      <c r="F92" s="7">
        <v>128</v>
      </c>
      <c r="G92" t="s">
        <v>15</v>
      </c>
      <c r="H92" t="s">
        <v>93</v>
      </c>
      <c r="I92" t="s">
        <v>46</v>
      </c>
      <c r="J92" t="s">
        <v>42</v>
      </c>
      <c r="K92" t="s">
        <v>42</v>
      </c>
      <c r="L92" s="6" t="s">
        <v>98</v>
      </c>
      <c r="M92" s="7">
        <f t="shared" si="2"/>
        <v>7</v>
      </c>
      <c r="N92" t="b">
        <f t="shared" si="3"/>
        <v>0</v>
      </c>
    </row>
    <row r="93" spans="1:14" ht="19.5" customHeight="1" x14ac:dyDescent="0.45">
      <c r="A93" s="3" t="s">
        <v>95</v>
      </c>
      <c r="B93" t="s">
        <v>12</v>
      </c>
      <c r="C93" t="s">
        <v>62</v>
      </c>
      <c r="D93" s="7">
        <v>125</v>
      </c>
      <c r="E93" t="s">
        <v>44</v>
      </c>
      <c r="F93" s="7">
        <v>109</v>
      </c>
      <c r="G93" t="s">
        <v>15</v>
      </c>
      <c r="H93" t="s">
        <v>45</v>
      </c>
      <c r="I93" t="s">
        <v>62</v>
      </c>
      <c r="J93" t="s">
        <v>44</v>
      </c>
      <c r="K93" t="s">
        <v>44</v>
      </c>
      <c r="L93" s="6" t="s">
        <v>98</v>
      </c>
      <c r="M93" s="7">
        <f t="shared" si="2"/>
        <v>16</v>
      </c>
      <c r="N93" t="b">
        <f t="shared" si="3"/>
        <v>0</v>
      </c>
    </row>
    <row r="94" spans="1:14" ht="19.5" customHeight="1" x14ac:dyDescent="0.45">
      <c r="A94" s="3" t="s">
        <v>95</v>
      </c>
      <c r="B94" t="s">
        <v>20</v>
      </c>
      <c r="C94" t="s">
        <v>72</v>
      </c>
      <c r="D94" s="7">
        <v>106</v>
      </c>
      <c r="E94" t="s">
        <v>26</v>
      </c>
      <c r="F94" s="7">
        <v>115</v>
      </c>
      <c r="G94" t="s">
        <v>15</v>
      </c>
      <c r="H94" t="s">
        <v>27</v>
      </c>
      <c r="I94" t="s">
        <v>26</v>
      </c>
      <c r="J94" t="s">
        <v>72</v>
      </c>
      <c r="K94" s="11" t="s">
        <v>26</v>
      </c>
      <c r="L94" s="6" t="s">
        <v>97</v>
      </c>
      <c r="M94" s="7">
        <f t="shared" si="2"/>
        <v>9</v>
      </c>
      <c r="N94" t="b">
        <f t="shared" si="3"/>
        <v>1</v>
      </c>
    </row>
    <row r="95" spans="1:14" ht="19.5" customHeight="1" x14ac:dyDescent="0.45">
      <c r="A95" s="3" t="s">
        <v>95</v>
      </c>
      <c r="B95" t="s">
        <v>24</v>
      </c>
      <c r="C95" t="s">
        <v>29</v>
      </c>
      <c r="D95" s="7">
        <v>110</v>
      </c>
      <c r="E95" t="s">
        <v>55</v>
      </c>
      <c r="F95" s="7">
        <v>99</v>
      </c>
      <c r="G95" t="s">
        <v>15</v>
      </c>
      <c r="H95" t="s">
        <v>56</v>
      </c>
      <c r="I95" t="s">
        <v>29</v>
      </c>
      <c r="J95" t="s">
        <v>55</v>
      </c>
      <c r="K95" t="s">
        <v>55</v>
      </c>
      <c r="L95" s="6" t="s">
        <v>98</v>
      </c>
      <c r="M95" s="7">
        <f t="shared" si="2"/>
        <v>11</v>
      </c>
      <c r="N95" t="b">
        <f t="shared" si="3"/>
        <v>0</v>
      </c>
    </row>
    <row r="96" spans="1:14" ht="19.5" customHeight="1" x14ac:dyDescent="0.45">
      <c r="A96" s="3" t="s">
        <v>95</v>
      </c>
      <c r="B96" t="s">
        <v>24</v>
      </c>
      <c r="C96" t="s">
        <v>69</v>
      </c>
      <c r="D96" s="7">
        <v>87</v>
      </c>
      <c r="E96" t="s">
        <v>58</v>
      </c>
      <c r="F96" s="7">
        <v>121</v>
      </c>
      <c r="G96" t="s">
        <v>15</v>
      </c>
      <c r="H96" t="s">
        <v>59</v>
      </c>
      <c r="I96" t="s">
        <v>58</v>
      </c>
      <c r="J96" t="s">
        <v>69</v>
      </c>
      <c r="K96" t="s">
        <v>69</v>
      </c>
      <c r="L96" s="6" t="s">
        <v>98</v>
      </c>
      <c r="M96" s="7">
        <f t="shared" si="2"/>
        <v>34</v>
      </c>
      <c r="N96" t="b">
        <f t="shared" si="3"/>
        <v>0</v>
      </c>
    </row>
    <row r="97" spans="1:14" ht="19.5" customHeight="1" x14ac:dyDescent="0.45">
      <c r="A97" s="3" t="s">
        <v>95</v>
      </c>
      <c r="B97" t="s">
        <v>24</v>
      </c>
      <c r="C97" t="s">
        <v>21</v>
      </c>
      <c r="D97" s="7">
        <v>100</v>
      </c>
      <c r="E97" t="s">
        <v>57</v>
      </c>
      <c r="F97" s="7">
        <v>105</v>
      </c>
      <c r="G97" t="s">
        <v>15</v>
      </c>
      <c r="H97" t="s">
        <v>77</v>
      </c>
      <c r="I97" t="s">
        <v>57</v>
      </c>
      <c r="J97" t="s">
        <v>21</v>
      </c>
      <c r="K97" s="11" t="s">
        <v>57</v>
      </c>
      <c r="L97" s="6" t="s">
        <v>97</v>
      </c>
      <c r="M97" s="7">
        <f t="shared" si="2"/>
        <v>5</v>
      </c>
      <c r="N97" t="b">
        <f t="shared" si="3"/>
        <v>1</v>
      </c>
    </row>
    <row r="98" spans="1:14" ht="19.5" customHeight="1" x14ac:dyDescent="0.45">
      <c r="A98" s="3" t="s">
        <v>95</v>
      </c>
      <c r="B98" t="s">
        <v>24</v>
      </c>
      <c r="C98" t="s">
        <v>18</v>
      </c>
      <c r="D98" s="7">
        <v>108</v>
      </c>
      <c r="E98" t="s">
        <v>13</v>
      </c>
      <c r="F98" s="7">
        <v>98</v>
      </c>
      <c r="G98" t="s">
        <v>15</v>
      </c>
      <c r="H98" t="s">
        <v>81</v>
      </c>
      <c r="I98" t="s">
        <v>18</v>
      </c>
      <c r="J98" t="s">
        <v>13</v>
      </c>
      <c r="K98" t="s">
        <v>13</v>
      </c>
      <c r="L98" s="6" t="s">
        <v>98</v>
      </c>
      <c r="M98" s="7">
        <f t="shared" si="2"/>
        <v>10</v>
      </c>
      <c r="N98" t="b">
        <f t="shared" si="3"/>
        <v>0</v>
      </c>
    </row>
    <row r="99" spans="1:14" ht="19.5" customHeight="1" x14ac:dyDescent="0.45">
      <c r="A99" s="3" t="s">
        <v>95</v>
      </c>
      <c r="B99" t="s">
        <v>68</v>
      </c>
      <c r="C99" t="s">
        <v>28</v>
      </c>
      <c r="D99" s="7">
        <v>136</v>
      </c>
      <c r="E99" t="s">
        <v>36</v>
      </c>
      <c r="F99" s="7">
        <v>120</v>
      </c>
      <c r="G99" t="s">
        <v>15</v>
      </c>
      <c r="H99" t="s">
        <v>76</v>
      </c>
      <c r="I99" t="s">
        <v>28</v>
      </c>
      <c r="J99" t="s">
        <v>36</v>
      </c>
      <c r="K99" t="s">
        <v>36</v>
      </c>
      <c r="L99" s="6" t="s">
        <v>98</v>
      </c>
      <c r="M99" s="7">
        <f t="shared" si="2"/>
        <v>16</v>
      </c>
      <c r="N99" t="b">
        <f t="shared" si="3"/>
        <v>0</v>
      </c>
    </row>
    <row r="100" spans="1:14" ht="19.5" customHeight="1" x14ac:dyDescent="0.45">
      <c r="A100" s="3" t="s">
        <v>95</v>
      </c>
      <c r="B100" t="s">
        <v>31</v>
      </c>
      <c r="C100" t="s">
        <v>41</v>
      </c>
      <c r="D100" s="7">
        <v>116</v>
      </c>
      <c r="E100" t="s">
        <v>33</v>
      </c>
      <c r="F100" s="7">
        <v>119</v>
      </c>
      <c r="G100" t="s">
        <v>15</v>
      </c>
      <c r="H100" t="s">
        <v>34</v>
      </c>
      <c r="I100" t="s">
        <v>33</v>
      </c>
      <c r="J100" t="s">
        <v>41</v>
      </c>
      <c r="K100" s="11" t="s">
        <v>33</v>
      </c>
      <c r="L100" s="6" t="s">
        <v>97</v>
      </c>
      <c r="M100" s="7">
        <f t="shared" si="2"/>
        <v>3</v>
      </c>
      <c r="N100" t="b">
        <f t="shared" si="3"/>
        <v>1</v>
      </c>
    </row>
    <row r="101" spans="1:14" x14ac:dyDescent="0.45">
      <c r="A101" s="3" t="s">
        <v>104</v>
      </c>
      <c r="B101" t="s">
        <v>20</v>
      </c>
      <c r="C101" t="s">
        <v>37</v>
      </c>
      <c r="D101" s="7">
        <v>114</v>
      </c>
      <c r="E101" t="s">
        <v>22</v>
      </c>
      <c r="F101" s="7">
        <v>105</v>
      </c>
      <c r="G101" t="s">
        <v>15</v>
      </c>
      <c r="H101" t="s">
        <v>23</v>
      </c>
      <c r="I101" t="s">
        <v>37</v>
      </c>
      <c r="J101" t="s">
        <v>22</v>
      </c>
      <c r="K101" s="11" t="s">
        <v>37</v>
      </c>
      <c r="L101" s="6" t="s">
        <v>97</v>
      </c>
      <c r="M101" s="7">
        <f t="shared" si="2"/>
        <v>9</v>
      </c>
      <c r="N101" t="b">
        <f t="shared" si="3"/>
        <v>1</v>
      </c>
    </row>
    <row r="102" spans="1:14" x14ac:dyDescent="0.45">
      <c r="A102" s="3" t="s">
        <v>104</v>
      </c>
      <c r="B102" t="s">
        <v>20</v>
      </c>
      <c r="C102" t="s">
        <v>32</v>
      </c>
      <c r="D102" s="7">
        <v>105</v>
      </c>
      <c r="E102" t="s">
        <v>49</v>
      </c>
      <c r="F102" s="7">
        <v>109</v>
      </c>
      <c r="G102" t="s">
        <v>15</v>
      </c>
      <c r="H102" t="s">
        <v>50</v>
      </c>
      <c r="I102" t="s">
        <v>49</v>
      </c>
      <c r="J102" t="s">
        <v>32</v>
      </c>
      <c r="K102" t="s">
        <v>32</v>
      </c>
      <c r="L102" s="6" t="s">
        <v>98</v>
      </c>
      <c r="M102" s="7">
        <f t="shared" si="2"/>
        <v>4</v>
      </c>
      <c r="N102" t="b">
        <f t="shared" si="3"/>
        <v>0</v>
      </c>
    </row>
    <row r="103" spans="1:14" x14ac:dyDescent="0.45">
      <c r="A103" s="3" t="s">
        <v>104</v>
      </c>
      <c r="B103" t="s">
        <v>24</v>
      </c>
      <c r="C103" t="s">
        <v>46</v>
      </c>
      <c r="D103" s="7">
        <v>108</v>
      </c>
      <c r="E103" t="s">
        <v>51</v>
      </c>
      <c r="F103" s="7">
        <v>101</v>
      </c>
      <c r="G103" t="s">
        <v>15</v>
      </c>
      <c r="H103" t="s">
        <v>86</v>
      </c>
      <c r="I103" t="s">
        <v>46</v>
      </c>
      <c r="J103" t="s">
        <v>51</v>
      </c>
      <c r="K103" t="s">
        <v>51</v>
      </c>
      <c r="L103" s="6" t="s">
        <v>98</v>
      </c>
      <c r="M103" s="7">
        <f t="shared" si="2"/>
        <v>7</v>
      </c>
      <c r="N103" t="b">
        <f t="shared" si="3"/>
        <v>0</v>
      </c>
    </row>
    <row r="104" spans="1:14" x14ac:dyDescent="0.45">
      <c r="A104" s="14" t="s">
        <v>104</v>
      </c>
      <c r="B104" t="s">
        <v>31</v>
      </c>
      <c r="C104" t="s">
        <v>17</v>
      </c>
      <c r="D104" s="7">
        <v>127</v>
      </c>
      <c r="E104" t="s">
        <v>54</v>
      </c>
      <c r="F104" s="7">
        <v>124</v>
      </c>
      <c r="G104" t="s">
        <v>15</v>
      </c>
      <c r="H104" t="s">
        <v>130</v>
      </c>
      <c r="I104" t="s">
        <v>17</v>
      </c>
      <c r="J104" t="s">
        <v>54</v>
      </c>
      <c r="K104" s="11" t="s">
        <v>17</v>
      </c>
      <c r="L104" s="6" t="s">
        <v>97</v>
      </c>
      <c r="M104" s="7">
        <f t="shared" si="2"/>
        <v>3</v>
      </c>
      <c r="N104" t="b">
        <f t="shared" si="3"/>
        <v>1</v>
      </c>
    </row>
    <row r="105" spans="1:14" x14ac:dyDescent="0.45">
      <c r="A105" s="3" t="s">
        <v>105</v>
      </c>
      <c r="B105" t="s">
        <v>12</v>
      </c>
      <c r="C105" t="s">
        <v>62</v>
      </c>
      <c r="D105" s="7">
        <v>136</v>
      </c>
      <c r="E105" t="s">
        <v>42</v>
      </c>
      <c r="F105" s="7">
        <v>125</v>
      </c>
      <c r="G105" t="s">
        <v>15</v>
      </c>
      <c r="H105" t="s">
        <v>43</v>
      </c>
      <c r="I105" t="s">
        <v>62</v>
      </c>
      <c r="J105" t="s">
        <v>42</v>
      </c>
      <c r="K105" t="s">
        <v>42</v>
      </c>
      <c r="L105" s="6" t="s">
        <v>98</v>
      </c>
      <c r="M105" s="7">
        <f t="shared" si="2"/>
        <v>11</v>
      </c>
      <c r="N105" t="b">
        <f t="shared" si="3"/>
        <v>0</v>
      </c>
    </row>
    <row r="106" spans="1:14" x14ac:dyDescent="0.45">
      <c r="A106" s="3" t="s">
        <v>105</v>
      </c>
      <c r="B106" t="s">
        <v>12</v>
      </c>
      <c r="C106" t="s">
        <v>26</v>
      </c>
      <c r="D106" s="7">
        <v>110</v>
      </c>
      <c r="E106" t="s">
        <v>44</v>
      </c>
      <c r="F106" s="7">
        <v>102</v>
      </c>
      <c r="G106" t="s">
        <v>15</v>
      </c>
      <c r="H106" t="s">
        <v>45</v>
      </c>
      <c r="I106" t="s">
        <v>26</v>
      </c>
      <c r="J106" t="s">
        <v>44</v>
      </c>
      <c r="K106" t="s">
        <v>44</v>
      </c>
      <c r="L106" s="6" t="s">
        <v>98</v>
      </c>
      <c r="M106" s="7">
        <f t="shared" si="2"/>
        <v>8</v>
      </c>
      <c r="N106" t="b">
        <f t="shared" si="3"/>
        <v>0</v>
      </c>
    </row>
    <row r="107" spans="1:14" x14ac:dyDescent="0.45">
      <c r="A107" s="3" t="s">
        <v>105</v>
      </c>
      <c r="B107" t="s">
        <v>20</v>
      </c>
      <c r="C107" t="s">
        <v>28</v>
      </c>
      <c r="D107" s="7">
        <v>120</v>
      </c>
      <c r="E107" t="s">
        <v>25</v>
      </c>
      <c r="F107" s="7">
        <v>129</v>
      </c>
      <c r="G107" t="s">
        <v>15</v>
      </c>
      <c r="H107" t="s">
        <v>47</v>
      </c>
      <c r="I107" t="s">
        <v>25</v>
      </c>
      <c r="J107" t="s">
        <v>28</v>
      </c>
      <c r="K107" s="11" t="s">
        <v>25</v>
      </c>
      <c r="L107" s="6" t="s">
        <v>97</v>
      </c>
      <c r="M107" s="7">
        <f t="shared" si="2"/>
        <v>9</v>
      </c>
      <c r="N107" t="b">
        <f t="shared" si="3"/>
        <v>1</v>
      </c>
    </row>
    <row r="108" spans="1:14" x14ac:dyDescent="0.45">
      <c r="A108" s="3" t="s">
        <v>105</v>
      </c>
      <c r="B108" t="s">
        <v>20</v>
      </c>
      <c r="C108" t="s">
        <v>72</v>
      </c>
      <c r="D108" s="7">
        <v>133</v>
      </c>
      <c r="E108" t="s">
        <v>32</v>
      </c>
      <c r="F108" s="7">
        <v>122</v>
      </c>
      <c r="G108" t="s">
        <v>15</v>
      </c>
      <c r="H108" t="s">
        <v>75</v>
      </c>
      <c r="I108" t="s">
        <v>72</v>
      </c>
      <c r="J108" t="s">
        <v>32</v>
      </c>
      <c r="K108" s="11" t="s">
        <v>72</v>
      </c>
      <c r="L108" s="6" t="s">
        <v>97</v>
      </c>
      <c r="M108" s="7">
        <f t="shared" si="2"/>
        <v>11</v>
      </c>
      <c r="N108" t="b">
        <f t="shared" si="3"/>
        <v>1</v>
      </c>
    </row>
    <row r="109" spans="1:14" x14ac:dyDescent="0.45">
      <c r="A109" s="3" t="s">
        <v>105</v>
      </c>
      <c r="B109" t="s">
        <v>24</v>
      </c>
      <c r="C109" t="s">
        <v>48</v>
      </c>
      <c r="D109" s="7">
        <v>106</v>
      </c>
      <c r="E109" t="s">
        <v>55</v>
      </c>
      <c r="F109" s="7">
        <v>135</v>
      </c>
      <c r="G109" t="s">
        <v>15</v>
      </c>
      <c r="H109" t="s">
        <v>56</v>
      </c>
      <c r="I109" t="s">
        <v>55</v>
      </c>
      <c r="J109" t="s">
        <v>48</v>
      </c>
      <c r="K109" t="s">
        <v>48</v>
      </c>
      <c r="L109" s="6" t="s">
        <v>98</v>
      </c>
      <c r="M109" s="7">
        <f t="shared" si="2"/>
        <v>29</v>
      </c>
      <c r="N109" t="b">
        <f t="shared" si="3"/>
        <v>0</v>
      </c>
    </row>
    <row r="110" spans="1:14" x14ac:dyDescent="0.45">
      <c r="A110" s="3" t="s">
        <v>105</v>
      </c>
      <c r="B110" t="s">
        <v>24</v>
      </c>
      <c r="C110" t="s">
        <v>82</v>
      </c>
      <c r="D110" s="7">
        <v>121</v>
      </c>
      <c r="E110" t="s">
        <v>51</v>
      </c>
      <c r="F110" s="7">
        <v>101</v>
      </c>
      <c r="G110" t="s">
        <v>15</v>
      </c>
      <c r="H110" t="s">
        <v>86</v>
      </c>
      <c r="I110" t="s">
        <v>82</v>
      </c>
      <c r="J110" t="s">
        <v>51</v>
      </c>
      <c r="K110" t="s">
        <v>51</v>
      </c>
      <c r="L110" s="6" t="s">
        <v>98</v>
      </c>
      <c r="M110" s="7">
        <f t="shared" si="2"/>
        <v>20</v>
      </c>
      <c r="N110" t="b">
        <f t="shared" si="3"/>
        <v>0</v>
      </c>
    </row>
    <row r="111" spans="1:14" x14ac:dyDescent="0.45">
      <c r="A111" s="3" t="s">
        <v>105</v>
      </c>
      <c r="B111" t="s">
        <v>24</v>
      </c>
      <c r="C111" t="s">
        <v>18</v>
      </c>
      <c r="D111" s="7">
        <v>108</v>
      </c>
      <c r="E111" t="s">
        <v>58</v>
      </c>
      <c r="F111" s="7">
        <v>106</v>
      </c>
      <c r="G111" t="s">
        <v>15</v>
      </c>
      <c r="H111" t="s">
        <v>59</v>
      </c>
      <c r="I111" t="s">
        <v>18</v>
      </c>
      <c r="J111" t="s">
        <v>58</v>
      </c>
      <c r="K111" s="11" t="s">
        <v>18</v>
      </c>
      <c r="L111" s="6" t="s">
        <v>97</v>
      </c>
      <c r="M111" s="7">
        <f t="shared" si="2"/>
        <v>2</v>
      </c>
      <c r="N111" t="b">
        <f t="shared" si="3"/>
        <v>1</v>
      </c>
    </row>
    <row r="112" spans="1:14" x14ac:dyDescent="0.45">
      <c r="A112" s="3" t="s">
        <v>105</v>
      </c>
      <c r="B112" t="s">
        <v>24</v>
      </c>
      <c r="C112" t="s">
        <v>14</v>
      </c>
      <c r="D112" s="7">
        <v>106</v>
      </c>
      <c r="E112" t="s">
        <v>57</v>
      </c>
      <c r="F112" s="7">
        <v>126</v>
      </c>
      <c r="G112" t="s">
        <v>15</v>
      </c>
      <c r="H112" t="s">
        <v>77</v>
      </c>
      <c r="I112" t="s">
        <v>57</v>
      </c>
      <c r="J112" t="s">
        <v>14</v>
      </c>
      <c r="K112" t="s">
        <v>14</v>
      </c>
      <c r="L112" s="6" t="s">
        <v>98</v>
      </c>
      <c r="M112" s="7">
        <f t="shared" si="2"/>
        <v>20</v>
      </c>
      <c r="N112" t="b">
        <f t="shared" si="3"/>
        <v>0</v>
      </c>
    </row>
    <row r="113" spans="1:14" x14ac:dyDescent="0.45">
      <c r="A113" s="3" t="s">
        <v>105</v>
      </c>
      <c r="B113" t="s">
        <v>24</v>
      </c>
      <c r="C113" t="s">
        <v>29</v>
      </c>
      <c r="D113" s="7">
        <v>114</v>
      </c>
      <c r="E113" t="s">
        <v>13</v>
      </c>
      <c r="F113" s="7">
        <v>113</v>
      </c>
      <c r="G113" t="s">
        <v>15</v>
      </c>
      <c r="H113" t="s">
        <v>81</v>
      </c>
      <c r="I113" t="s">
        <v>29</v>
      </c>
      <c r="J113" t="s">
        <v>13</v>
      </c>
      <c r="K113" t="s">
        <v>13</v>
      </c>
      <c r="L113" s="6" t="s">
        <v>98</v>
      </c>
      <c r="M113" s="7">
        <f t="shared" si="2"/>
        <v>1</v>
      </c>
      <c r="N113" t="b">
        <f t="shared" si="3"/>
        <v>0</v>
      </c>
    </row>
    <row r="114" spans="1:14" x14ac:dyDescent="0.45">
      <c r="A114" s="3" t="s">
        <v>105</v>
      </c>
      <c r="B114" t="s">
        <v>71</v>
      </c>
      <c r="C114" t="s">
        <v>33</v>
      </c>
      <c r="D114" s="7">
        <v>108</v>
      </c>
      <c r="E114" t="s">
        <v>21</v>
      </c>
      <c r="F114" s="7">
        <v>120</v>
      </c>
      <c r="G114" t="s">
        <v>15</v>
      </c>
      <c r="H114" t="s">
        <v>90</v>
      </c>
      <c r="I114" t="s">
        <v>21</v>
      </c>
      <c r="J114" t="s">
        <v>33</v>
      </c>
      <c r="K114" t="s">
        <v>33</v>
      </c>
      <c r="L114" s="6" t="s">
        <v>98</v>
      </c>
      <c r="M114" s="7">
        <f t="shared" si="2"/>
        <v>12</v>
      </c>
      <c r="N114" t="b">
        <f t="shared" si="3"/>
        <v>0</v>
      </c>
    </row>
    <row r="115" spans="1:14" x14ac:dyDescent="0.45">
      <c r="A115" s="3" t="s">
        <v>106</v>
      </c>
      <c r="B115" t="s">
        <v>63</v>
      </c>
      <c r="C115" t="s">
        <v>36</v>
      </c>
      <c r="D115" s="7">
        <v>136</v>
      </c>
      <c r="E115" t="s">
        <v>17</v>
      </c>
      <c r="F115" s="7">
        <v>121</v>
      </c>
      <c r="G115" t="s">
        <v>15</v>
      </c>
      <c r="H115" t="s">
        <v>66</v>
      </c>
      <c r="I115" t="s">
        <v>36</v>
      </c>
      <c r="J115" t="s">
        <v>17</v>
      </c>
      <c r="K115" t="s">
        <v>17</v>
      </c>
      <c r="L115" s="6" t="s">
        <v>98</v>
      </c>
      <c r="M115" s="7">
        <f t="shared" si="2"/>
        <v>15</v>
      </c>
      <c r="N115" t="b">
        <f t="shared" si="3"/>
        <v>0</v>
      </c>
    </row>
    <row r="116" spans="1:14" x14ac:dyDescent="0.45">
      <c r="A116" s="3" t="s">
        <v>106</v>
      </c>
      <c r="B116" t="s">
        <v>20</v>
      </c>
      <c r="C116" t="s">
        <v>82</v>
      </c>
      <c r="D116" s="7">
        <v>134</v>
      </c>
      <c r="E116" t="s">
        <v>25</v>
      </c>
      <c r="F116" s="7">
        <v>141</v>
      </c>
      <c r="G116" t="s">
        <v>97</v>
      </c>
      <c r="H116" t="s">
        <v>47</v>
      </c>
      <c r="I116" t="s">
        <v>25</v>
      </c>
      <c r="J116" t="s">
        <v>82</v>
      </c>
      <c r="K116" t="s">
        <v>82</v>
      </c>
      <c r="L116" s="6" t="s">
        <v>98</v>
      </c>
      <c r="M116" s="7">
        <f t="shared" si="2"/>
        <v>7</v>
      </c>
      <c r="N116" t="b">
        <f t="shared" si="3"/>
        <v>0</v>
      </c>
    </row>
    <row r="117" spans="1:14" x14ac:dyDescent="0.45">
      <c r="A117" s="3" t="s">
        <v>106</v>
      </c>
      <c r="B117" t="s">
        <v>24</v>
      </c>
      <c r="C117" t="s">
        <v>72</v>
      </c>
      <c r="D117" s="7">
        <v>123</v>
      </c>
      <c r="E117" t="s">
        <v>52</v>
      </c>
      <c r="F117" s="7">
        <v>115</v>
      </c>
      <c r="G117" t="s">
        <v>15</v>
      </c>
      <c r="H117" t="s">
        <v>53</v>
      </c>
      <c r="I117" t="s">
        <v>72</v>
      </c>
      <c r="J117" t="s">
        <v>52</v>
      </c>
      <c r="K117" s="11" t="s">
        <v>72</v>
      </c>
      <c r="L117" s="6" t="s">
        <v>97</v>
      </c>
      <c r="M117" s="7">
        <f t="shared" si="2"/>
        <v>8</v>
      </c>
      <c r="N117" t="b">
        <f t="shared" si="3"/>
        <v>1</v>
      </c>
    </row>
    <row r="118" spans="1:14" x14ac:dyDescent="0.45">
      <c r="A118" s="3" t="s">
        <v>106</v>
      </c>
      <c r="B118" t="s">
        <v>68</v>
      </c>
      <c r="C118" t="s">
        <v>41</v>
      </c>
      <c r="D118" s="7">
        <v>129</v>
      </c>
      <c r="E118" t="s">
        <v>69</v>
      </c>
      <c r="F118" s="7">
        <v>117</v>
      </c>
      <c r="G118" t="s">
        <v>15</v>
      </c>
      <c r="H118" t="s">
        <v>70</v>
      </c>
      <c r="I118" t="s">
        <v>41</v>
      </c>
      <c r="J118" t="s">
        <v>69</v>
      </c>
      <c r="K118" s="11" t="s">
        <v>41</v>
      </c>
      <c r="L118" s="6" t="s">
        <v>97</v>
      </c>
      <c r="M118" s="7">
        <f t="shared" si="2"/>
        <v>12</v>
      </c>
      <c r="N118" t="b">
        <f t="shared" si="3"/>
        <v>1</v>
      </c>
    </row>
    <row r="119" spans="1:14" x14ac:dyDescent="0.45">
      <c r="A119" s="3" t="s">
        <v>106</v>
      </c>
      <c r="B119" t="s">
        <v>68</v>
      </c>
      <c r="C119" t="s">
        <v>37</v>
      </c>
      <c r="D119" s="7">
        <v>113</v>
      </c>
      <c r="E119" t="s">
        <v>49</v>
      </c>
      <c r="F119" s="7">
        <v>105</v>
      </c>
      <c r="G119" t="s">
        <v>15</v>
      </c>
      <c r="H119" t="s">
        <v>50</v>
      </c>
      <c r="I119" t="s">
        <v>37</v>
      </c>
      <c r="J119" t="s">
        <v>49</v>
      </c>
      <c r="K119" t="s">
        <v>49</v>
      </c>
      <c r="L119" s="6" t="s">
        <v>98</v>
      </c>
      <c r="M119" s="7">
        <f t="shared" si="2"/>
        <v>8</v>
      </c>
      <c r="N119" t="b">
        <f t="shared" si="3"/>
        <v>0</v>
      </c>
    </row>
    <row r="120" spans="1:14" x14ac:dyDescent="0.45">
      <c r="A120" s="3" t="s">
        <v>106</v>
      </c>
      <c r="B120" t="s">
        <v>68</v>
      </c>
      <c r="C120" t="s">
        <v>46</v>
      </c>
      <c r="D120" s="7">
        <v>117</v>
      </c>
      <c r="E120" t="s">
        <v>13</v>
      </c>
      <c r="F120" s="7">
        <v>101</v>
      </c>
      <c r="G120" t="s">
        <v>15</v>
      </c>
      <c r="H120" t="s">
        <v>81</v>
      </c>
      <c r="I120" t="s">
        <v>46</v>
      </c>
      <c r="J120" t="s">
        <v>13</v>
      </c>
      <c r="K120" s="11" t="s">
        <v>46</v>
      </c>
      <c r="L120" s="6" t="s">
        <v>97</v>
      </c>
      <c r="M120" s="7">
        <f t="shared" si="2"/>
        <v>16</v>
      </c>
      <c r="N120" t="b">
        <f t="shared" si="3"/>
        <v>1</v>
      </c>
    </row>
    <row r="121" spans="1:14" x14ac:dyDescent="0.45">
      <c r="A121" s="3" t="s">
        <v>107</v>
      </c>
      <c r="B121" t="s">
        <v>40</v>
      </c>
      <c r="C121" t="s">
        <v>18</v>
      </c>
      <c r="D121" s="7">
        <v>111</v>
      </c>
      <c r="E121" t="s">
        <v>42</v>
      </c>
      <c r="F121" s="7">
        <v>99</v>
      </c>
      <c r="G121" t="s">
        <v>15</v>
      </c>
      <c r="H121" t="s">
        <v>43</v>
      </c>
      <c r="I121" t="s">
        <v>18</v>
      </c>
      <c r="J121" t="s">
        <v>42</v>
      </c>
      <c r="K121" s="11" t="s">
        <v>18</v>
      </c>
      <c r="L121" s="6" t="s">
        <v>97</v>
      </c>
      <c r="M121" s="7">
        <f t="shared" si="2"/>
        <v>12</v>
      </c>
      <c r="N121" t="b">
        <f t="shared" si="3"/>
        <v>1</v>
      </c>
    </row>
    <row r="122" spans="1:14" x14ac:dyDescent="0.45">
      <c r="A122" s="3" t="s">
        <v>107</v>
      </c>
      <c r="B122" t="s">
        <v>61</v>
      </c>
      <c r="C122" t="s">
        <v>28</v>
      </c>
      <c r="D122" s="7">
        <v>140</v>
      </c>
      <c r="E122" t="s">
        <v>44</v>
      </c>
      <c r="F122" s="7">
        <v>112</v>
      </c>
      <c r="G122" t="s">
        <v>15</v>
      </c>
      <c r="H122" t="s">
        <v>45</v>
      </c>
      <c r="I122" t="s">
        <v>28</v>
      </c>
      <c r="J122" t="s">
        <v>44</v>
      </c>
      <c r="K122" s="11" t="s">
        <v>28</v>
      </c>
      <c r="L122" s="6" t="s">
        <v>97</v>
      </c>
      <c r="M122" s="7">
        <f t="shared" si="2"/>
        <v>28</v>
      </c>
      <c r="N122" t="b">
        <f t="shared" si="3"/>
        <v>1</v>
      </c>
    </row>
    <row r="123" spans="1:14" x14ac:dyDescent="0.45">
      <c r="A123" s="3" t="s">
        <v>107</v>
      </c>
      <c r="B123" t="s">
        <v>63</v>
      </c>
      <c r="C123" t="s">
        <v>51</v>
      </c>
      <c r="D123" s="7">
        <v>91</v>
      </c>
      <c r="E123" t="s">
        <v>22</v>
      </c>
      <c r="F123" s="7">
        <v>131</v>
      </c>
      <c r="G123" t="s">
        <v>15</v>
      </c>
      <c r="H123" t="s">
        <v>23</v>
      </c>
      <c r="I123" t="s">
        <v>22</v>
      </c>
      <c r="J123" t="s">
        <v>51</v>
      </c>
      <c r="K123" s="11" t="s">
        <v>22</v>
      </c>
      <c r="L123" s="6" t="s">
        <v>97</v>
      </c>
      <c r="M123" s="7">
        <f t="shared" si="2"/>
        <v>40</v>
      </c>
      <c r="N123" t="b">
        <f t="shared" si="3"/>
        <v>1</v>
      </c>
    </row>
    <row r="124" spans="1:14" x14ac:dyDescent="0.45">
      <c r="A124" s="3" t="s">
        <v>107</v>
      </c>
      <c r="B124" t="s">
        <v>63</v>
      </c>
      <c r="C124" t="s">
        <v>32</v>
      </c>
      <c r="D124" s="7">
        <v>115</v>
      </c>
      <c r="E124" t="s">
        <v>14</v>
      </c>
      <c r="F124" s="7">
        <v>99</v>
      </c>
      <c r="G124" t="s">
        <v>15</v>
      </c>
      <c r="H124" t="s">
        <v>16</v>
      </c>
      <c r="I124" t="s">
        <v>32</v>
      </c>
      <c r="J124" t="s">
        <v>14</v>
      </c>
      <c r="K124" s="11" t="s">
        <v>32</v>
      </c>
      <c r="L124" s="6" t="s">
        <v>97</v>
      </c>
      <c r="M124" s="7">
        <f t="shared" si="2"/>
        <v>16</v>
      </c>
      <c r="N124" t="b">
        <f t="shared" si="3"/>
        <v>1</v>
      </c>
    </row>
    <row r="125" spans="1:14" x14ac:dyDescent="0.45">
      <c r="A125" s="3" t="s">
        <v>107</v>
      </c>
      <c r="B125" t="s">
        <v>63</v>
      </c>
      <c r="C125" t="s">
        <v>62</v>
      </c>
      <c r="D125" s="7">
        <v>103</v>
      </c>
      <c r="E125" t="s">
        <v>26</v>
      </c>
      <c r="F125" s="7">
        <v>95</v>
      </c>
      <c r="G125" t="s">
        <v>15</v>
      </c>
      <c r="H125" t="s">
        <v>27</v>
      </c>
      <c r="I125" t="s">
        <v>62</v>
      </c>
      <c r="J125" t="s">
        <v>26</v>
      </c>
      <c r="K125" s="11" t="s">
        <v>62</v>
      </c>
      <c r="L125" s="6" t="s">
        <v>97</v>
      </c>
      <c r="M125" s="7">
        <f t="shared" si="2"/>
        <v>8</v>
      </c>
      <c r="N125" t="b">
        <f t="shared" si="3"/>
        <v>1</v>
      </c>
    </row>
    <row r="126" spans="1:14" x14ac:dyDescent="0.45">
      <c r="A126" s="3" t="s">
        <v>107</v>
      </c>
      <c r="B126" t="s">
        <v>12</v>
      </c>
      <c r="C126" t="s">
        <v>55</v>
      </c>
      <c r="D126" s="7">
        <v>90</v>
      </c>
      <c r="E126" t="s">
        <v>58</v>
      </c>
      <c r="F126" s="7">
        <v>111</v>
      </c>
      <c r="G126" t="s">
        <v>15</v>
      </c>
      <c r="H126" t="s">
        <v>59</v>
      </c>
      <c r="I126" t="s">
        <v>58</v>
      </c>
      <c r="J126" t="s">
        <v>55</v>
      </c>
      <c r="K126" s="11" t="s">
        <v>58</v>
      </c>
      <c r="L126" s="6" t="s">
        <v>97</v>
      </c>
      <c r="M126" s="7">
        <f t="shared" si="2"/>
        <v>21</v>
      </c>
      <c r="N126" t="b">
        <f t="shared" si="3"/>
        <v>1</v>
      </c>
    </row>
    <row r="127" spans="1:14" x14ac:dyDescent="0.45">
      <c r="A127" s="3" t="s">
        <v>107</v>
      </c>
      <c r="B127" t="s">
        <v>12</v>
      </c>
      <c r="C127" t="s">
        <v>48</v>
      </c>
      <c r="D127" s="7">
        <v>127</v>
      </c>
      <c r="E127" t="s">
        <v>57</v>
      </c>
      <c r="F127" s="7">
        <v>135</v>
      </c>
      <c r="G127" t="s">
        <v>15</v>
      </c>
      <c r="H127" t="s">
        <v>77</v>
      </c>
      <c r="I127" t="s">
        <v>57</v>
      </c>
      <c r="J127" t="s">
        <v>48</v>
      </c>
      <c r="K127" s="11" t="s">
        <v>57</v>
      </c>
      <c r="L127" s="6" t="s">
        <v>97</v>
      </c>
      <c r="M127" s="7">
        <f t="shared" si="2"/>
        <v>8</v>
      </c>
      <c r="N127" t="b">
        <f t="shared" si="3"/>
        <v>1</v>
      </c>
    </row>
    <row r="128" spans="1:14" x14ac:dyDescent="0.45">
      <c r="A128" s="3" t="s">
        <v>107</v>
      </c>
      <c r="B128" t="s">
        <v>24</v>
      </c>
      <c r="C128" t="s">
        <v>41</v>
      </c>
      <c r="D128" s="7">
        <v>108</v>
      </c>
      <c r="E128" t="s">
        <v>54</v>
      </c>
      <c r="F128" s="7">
        <v>123</v>
      </c>
      <c r="G128" t="s">
        <v>15</v>
      </c>
      <c r="H128" t="s">
        <v>130</v>
      </c>
      <c r="I128" t="s">
        <v>54</v>
      </c>
      <c r="J128" t="s">
        <v>41</v>
      </c>
      <c r="K128" t="s">
        <v>41</v>
      </c>
      <c r="L128" s="6" t="s">
        <v>98</v>
      </c>
      <c r="M128" s="7">
        <f t="shared" si="2"/>
        <v>15</v>
      </c>
      <c r="N128" t="b">
        <f t="shared" si="3"/>
        <v>0</v>
      </c>
    </row>
    <row r="129" spans="1:14" x14ac:dyDescent="0.45">
      <c r="A129" s="3" t="s">
        <v>107</v>
      </c>
      <c r="B129" t="s">
        <v>68</v>
      </c>
      <c r="C129" t="s">
        <v>33</v>
      </c>
      <c r="D129" s="7">
        <v>103</v>
      </c>
      <c r="E129" t="s">
        <v>21</v>
      </c>
      <c r="F129" s="7">
        <v>112</v>
      </c>
      <c r="G129" t="s">
        <v>15</v>
      </c>
      <c r="H129" t="s">
        <v>90</v>
      </c>
      <c r="I129" t="s">
        <v>21</v>
      </c>
      <c r="J129" t="s">
        <v>33</v>
      </c>
      <c r="K129" s="11" t="s">
        <v>21</v>
      </c>
      <c r="L129" s="6" t="s">
        <v>97</v>
      </c>
      <c r="M129" s="7">
        <f t="shared" si="2"/>
        <v>9</v>
      </c>
      <c r="N129" t="b">
        <f t="shared" si="3"/>
        <v>1</v>
      </c>
    </row>
    <row r="130" spans="1:14" x14ac:dyDescent="0.45">
      <c r="A130" s="3" t="s">
        <v>108</v>
      </c>
      <c r="B130" t="s">
        <v>12</v>
      </c>
      <c r="C130" t="s">
        <v>37</v>
      </c>
      <c r="D130" s="7">
        <v>124</v>
      </c>
      <c r="E130" t="s">
        <v>14</v>
      </c>
      <c r="F130" s="7">
        <v>118</v>
      </c>
      <c r="G130" t="s">
        <v>15</v>
      </c>
      <c r="H130" t="s">
        <v>16</v>
      </c>
      <c r="I130" t="s">
        <v>37</v>
      </c>
      <c r="J130" t="s">
        <v>14</v>
      </c>
      <c r="K130" s="11" t="s">
        <v>37</v>
      </c>
      <c r="L130" s="6" t="s">
        <v>97</v>
      </c>
      <c r="M130" s="7">
        <f t="shared" si="2"/>
        <v>6</v>
      </c>
      <c r="N130" t="b">
        <f t="shared" si="3"/>
        <v>1</v>
      </c>
    </row>
    <row r="131" spans="1:14" x14ac:dyDescent="0.45">
      <c r="A131" s="3" t="s">
        <v>108</v>
      </c>
      <c r="B131" t="s">
        <v>12</v>
      </c>
      <c r="C131" t="s">
        <v>72</v>
      </c>
      <c r="D131" s="7">
        <v>110</v>
      </c>
      <c r="E131" t="s">
        <v>46</v>
      </c>
      <c r="F131" s="7">
        <v>136</v>
      </c>
      <c r="G131" t="s">
        <v>15</v>
      </c>
      <c r="H131" t="s">
        <v>93</v>
      </c>
      <c r="I131" t="s">
        <v>46</v>
      </c>
      <c r="J131" t="s">
        <v>72</v>
      </c>
      <c r="K131" s="11" t="s">
        <v>46</v>
      </c>
      <c r="L131" s="6" t="s">
        <v>97</v>
      </c>
      <c r="M131" s="7">
        <f t="shared" si="2"/>
        <v>26</v>
      </c>
      <c r="N131" t="b">
        <f t="shared" ref="N131:N164" si="4">K131=I131</f>
        <v>1</v>
      </c>
    </row>
    <row r="132" spans="1:14" x14ac:dyDescent="0.45">
      <c r="A132" s="3" t="s">
        <v>108</v>
      </c>
      <c r="B132" t="s">
        <v>12</v>
      </c>
      <c r="C132" t="s">
        <v>69</v>
      </c>
      <c r="D132" s="7">
        <v>118</v>
      </c>
      <c r="E132" t="s">
        <v>17</v>
      </c>
      <c r="F132" s="7">
        <v>102</v>
      </c>
      <c r="G132" t="s">
        <v>15</v>
      </c>
      <c r="H132" t="s">
        <v>66</v>
      </c>
      <c r="I132" t="s">
        <v>69</v>
      </c>
      <c r="J132" t="s">
        <v>17</v>
      </c>
      <c r="K132" t="s">
        <v>17</v>
      </c>
      <c r="L132" s="6" t="s">
        <v>98</v>
      </c>
      <c r="M132" s="7">
        <f t="shared" si="2"/>
        <v>16</v>
      </c>
      <c r="N132" t="b">
        <f t="shared" si="4"/>
        <v>0</v>
      </c>
    </row>
    <row r="133" spans="1:14" x14ac:dyDescent="0.45">
      <c r="A133" s="3" t="s">
        <v>108</v>
      </c>
      <c r="B133" t="s">
        <v>20</v>
      </c>
      <c r="C133" t="s">
        <v>62</v>
      </c>
      <c r="D133" s="7">
        <v>149</v>
      </c>
      <c r="E133" t="s">
        <v>25</v>
      </c>
      <c r="F133" s="7">
        <v>144</v>
      </c>
      <c r="G133" t="s">
        <v>15</v>
      </c>
      <c r="H133" t="s">
        <v>47</v>
      </c>
      <c r="I133" t="s">
        <v>62</v>
      </c>
      <c r="J133" t="s">
        <v>25</v>
      </c>
      <c r="K133" s="11" t="s">
        <v>62</v>
      </c>
      <c r="L133" s="6" t="s">
        <v>97</v>
      </c>
      <c r="M133" s="7">
        <f t="shared" si="2"/>
        <v>5</v>
      </c>
      <c r="N133" t="b">
        <f t="shared" si="4"/>
        <v>1</v>
      </c>
    </row>
    <row r="134" spans="1:14" x14ac:dyDescent="0.45">
      <c r="A134" s="3" t="s">
        <v>108</v>
      </c>
      <c r="B134" t="s">
        <v>20</v>
      </c>
      <c r="C134" t="s">
        <v>82</v>
      </c>
      <c r="D134" s="7">
        <v>109</v>
      </c>
      <c r="E134" t="s">
        <v>36</v>
      </c>
      <c r="F134" s="7">
        <v>98</v>
      </c>
      <c r="G134" t="s">
        <v>15</v>
      </c>
      <c r="H134" t="s">
        <v>76</v>
      </c>
      <c r="I134" t="s">
        <v>82</v>
      </c>
      <c r="J134" t="s">
        <v>36</v>
      </c>
      <c r="K134" s="11" t="s">
        <v>82</v>
      </c>
      <c r="L134" s="6" t="s">
        <v>97</v>
      </c>
      <c r="M134" s="7">
        <f t="shared" si="2"/>
        <v>11</v>
      </c>
      <c r="N134" t="b">
        <f t="shared" si="4"/>
        <v>1</v>
      </c>
    </row>
    <row r="135" spans="1:14" x14ac:dyDescent="0.45">
      <c r="A135" s="3" t="s">
        <v>108</v>
      </c>
      <c r="B135" t="s">
        <v>24</v>
      </c>
      <c r="C135" t="s">
        <v>48</v>
      </c>
      <c r="D135" s="7">
        <v>100</v>
      </c>
      <c r="E135" t="s">
        <v>29</v>
      </c>
      <c r="F135" s="7">
        <v>138</v>
      </c>
      <c r="G135" t="s">
        <v>15</v>
      </c>
      <c r="H135" t="s">
        <v>30</v>
      </c>
      <c r="I135" t="s">
        <v>29</v>
      </c>
      <c r="J135" t="s">
        <v>48</v>
      </c>
      <c r="K135" s="11" t="s">
        <v>29</v>
      </c>
      <c r="L135" s="6" t="s">
        <v>97</v>
      </c>
      <c r="M135" s="7">
        <f t="shared" si="2"/>
        <v>38</v>
      </c>
      <c r="N135" t="b">
        <f t="shared" si="4"/>
        <v>1</v>
      </c>
    </row>
    <row r="136" spans="1:14" x14ac:dyDescent="0.45">
      <c r="A136" s="3" t="s">
        <v>109</v>
      </c>
      <c r="B136" t="s">
        <v>12</v>
      </c>
      <c r="C136" t="s">
        <v>55</v>
      </c>
      <c r="D136" s="7">
        <v>129</v>
      </c>
      <c r="E136" t="s">
        <v>32</v>
      </c>
      <c r="F136" s="7">
        <v>132</v>
      </c>
      <c r="G136" t="s">
        <v>15</v>
      </c>
      <c r="H136" t="s">
        <v>75</v>
      </c>
      <c r="I136" t="s">
        <v>32</v>
      </c>
      <c r="J136" t="s">
        <v>55</v>
      </c>
      <c r="K136" t="s">
        <v>55</v>
      </c>
      <c r="L136" s="6" t="s">
        <v>98</v>
      </c>
      <c r="M136" s="7">
        <f t="shared" si="2"/>
        <v>3</v>
      </c>
      <c r="N136" t="b">
        <f t="shared" si="4"/>
        <v>0</v>
      </c>
    </row>
    <row r="137" spans="1:14" x14ac:dyDescent="0.45">
      <c r="A137" s="3" t="s">
        <v>109</v>
      </c>
      <c r="B137" t="s">
        <v>20</v>
      </c>
      <c r="C137" t="s">
        <v>69</v>
      </c>
      <c r="D137" s="7">
        <v>119</v>
      </c>
      <c r="E137" t="s">
        <v>36</v>
      </c>
      <c r="F137" s="7">
        <v>107</v>
      </c>
      <c r="G137" t="s">
        <v>15</v>
      </c>
      <c r="H137" t="s">
        <v>76</v>
      </c>
      <c r="I137" t="s">
        <v>69</v>
      </c>
      <c r="J137" t="s">
        <v>36</v>
      </c>
      <c r="K137" s="11" t="s">
        <v>69</v>
      </c>
      <c r="L137" s="6" t="s">
        <v>97</v>
      </c>
      <c r="M137" s="7">
        <f t="shared" si="2"/>
        <v>12</v>
      </c>
      <c r="N137" t="b">
        <f t="shared" si="4"/>
        <v>1</v>
      </c>
    </row>
    <row r="138" spans="1:14" x14ac:dyDescent="0.45">
      <c r="A138" s="3" t="s">
        <v>109</v>
      </c>
      <c r="B138" t="s">
        <v>20</v>
      </c>
      <c r="C138" t="s">
        <v>18</v>
      </c>
      <c r="D138" s="7">
        <v>95</v>
      </c>
      <c r="E138" t="s">
        <v>26</v>
      </c>
      <c r="F138" s="7">
        <v>121</v>
      </c>
      <c r="G138" t="s">
        <v>15</v>
      </c>
      <c r="H138" t="s">
        <v>27</v>
      </c>
      <c r="I138" t="s">
        <v>26</v>
      </c>
      <c r="J138" t="s">
        <v>18</v>
      </c>
      <c r="K138" t="s">
        <v>18</v>
      </c>
      <c r="L138" s="6" t="s">
        <v>98</v>
      </c>
      <c r="M138" s="7">
        <f t="shared" si="2"/>
        <v>26</v>
      </c>
      <c r="N138" t="b">
        <f t="shared" si="4"/>
        <v>0</v>
      </c>
    </row>
    <row r="139" spans="1:14" x14ac:dyDescent="0.45">
      <c r="A139" s="3" t="s">
        <v>109</v>
      </c>
      <c r="B139" t="s">
        <v>20</v>
      </c>
      <c r="C139" t="s">
        <v>51</v>
      </c>
      <c r="D139" s="7">
        <v>113</v>
      </c>
      <c r="E139" t="s">
        <v>49</v>
      </c>
      <c r="F139" s="7">
        <v>123</v>
      </c>
      <c r="G139" t="s">
        <v>15</v>
      </c>
      <c r="H139" t="s">
        <v>50</v>
      </c>
      <c r="I139" t="s">
        <v>49</v>
      </c>
      <c r="J139" t="s">
        <v>51</v>
      </c>
      <c r="K139" s="11" t="s">
        <v>49</v>
      </c>
      <c r="L139" s="6" t="s">
        <v>97</v>
      </c>
      <c r="M139" s="7">
        <f t="shared" si="2"/>
        <v>10</v>
      </c>
      <c r="N139" t="b">
        <f t="shared" si="4"/>
        <v>1</v>
      </c>
    </row>
    <row r="140" spans="1:14" x14ac:dyDescent="0.45">
      <c r="A140" s="3" t="s">
        <v>109</v>
      </c>
      <c r="B140" t="s">
        <v>24</v>
      </c>
      <c r="C140" t="s">
        <v>58</v>
      </c>
      <c r="D140" s="7">
        <v>123</v>
      </c>
      <c r="E140" t="s">
        <v>52</v>
      </c>
      <c r="F140" s="7">
        <v>129</v>
      </c>
      <c r="G140" t="s">
        <v>15</v>
      </c>
      <c r="H140" t="s">
        <v>53</v>
      </c>
      <c r="I140" t="s">
        <v>52</v>
      </c>
      <c r="J140" t="s">
        <v>58</v>
      </c>
      <c r="K140" t="s">
        <v>58</v>
      </c>
      <c r="L140" s="6" t="s">
        <v>98</v>
      </c>
      <c r="M140" s="7">
        <f t="shared" si="2"/>
        <v>6</v>
      </c>
      <c r="N140" t="b">
        <f t="shared" si="4"/>
        <v>0</v>
      </c>
    </row>
    <row r="141" spans="1:14" x14ac:dyDescent="0.45">
      <c r="A141" s="3" t="s">
        <v>109</v>
      </c>
      <c r="B141" t="s">
        <v>71</v>
      </c>
      <c r="C141" t="s">
        <v>57</v>
      </c>
      <c r="D141" s="7">
        <v>117</v>
      </c>
      <c r="E141" t="s">
        <v>54</v>
      </c>
      <c r="F141" s="7">
        <v>124</v>
      </c>
      <c r="G141" t="s">
        <v>15</v>
      </c>
      <c r="H141" t="s">
        <v>130</v>
      </c>
      <c r="I141" t="s">
        <v>54</v>
      </c>
      <c r="J141" t="s">
        <v>57</v>
      </c>
      <c r="K141" t="s">
        <v>57</v>
      </c>
      <c r="L141" s="6" t="s">
        <v>98</v>
      </c>
      <c r="M141" s="7">
        <f t="shared" si="2"/>
        <v>7</v>
      </c>
      <c r="N141" t="b">
        <f t="shared" si="4"/>
        <v>0</v>
      </c>
    </row>
    <row r="142" spans="1:14" x14ac:dyDescent="0.45">
      <c r="A142" s="3" t="s">
        <v>109</v>
      </c>
      <c r="B142" t="s">
        <v>31</v>
      </c>
      <c r="C142" t="s">
        <v>41</v>
      </c>
      <c r="D142" s="7">
        <v>106</v>
      </c>
      <c r="E142" t="s">
        <v>28</v>
      </c>
      <c r="F142" s="7">
        <v>114</v>
      </c>
      <c r="G142" t="s">
        <v>15</v>
      </c>
      <c r="H142" t="s">
        <v>64</v>
      </c>
      <c r="I142" t="s">
        <v>28</v>
      </c>
      <c r="J142" t="s">
        <v>41</v>
      </c>
      <c r="K142" t="s">
        <v>41</v>
      </c>
      <c r="L142" s="6" t="s">
        <v>98</v>
      </c>
      <c r="M142" s="7">
        <f t="shared" si="2"/>
        <v>8</v>
      </c>
      <c r="N142" t="b">
        <f t="shared" si="4"/>
        <v>0</v>
      </c>
    </row>
    <row r="143" spans="1:14" x14ac:dyDescent="0.45">
      <c r="A143" s="3" t="s">
        <v>110</v>
      </c>
      <c r="B143" t="s">
        <v>12</v>
      </c>
      <c r="C143" t="s">
        <v>48</v>
      </c>
      <c r="D143" s="7">
        <v>123</v>
      </c>
      <c r="E143" t="s">
        <v>14</v>
      </c>
      <c r="F143" s="7">
        <v>117</v>
      </c>
      <c r="G143" t="s">
        <v>15</v>
      </c>
      <c r="H143" t="s">
        <v>16</v>
      </c>
      <c r="I143" t="s">
        <v>48</v>
      </c>
      <c r="J143" t="s">
        <v>14</v>
      </c>
      <c r="K143" s="11" t="s">
        <v>48</v>
      </c>
      <c r="L143" s="6" t="s">
        <v>97</v>
      </c>
      <c r="M143" s="7">
        <f t="shared" si="2"/>
        <v>6</v>
      </c>
      <c r="N143" t="b">
        <f t="shared" si="4"/>
        <v>1</v>
      </c>
    </row>
    <row r="144" spans="1:14" x14ac:dyDescent="0.45">
      <c r="A144" s="3" t="s">
        <v>110</v>
      </c>
      <c r="B144" t="s">
        <v>12</v>
      </c>
      <c r="C144" t="s">
        <v>46</v>
      </c>
      <c r="D144" s="7">
        <v>114</v>
      </c>
      <c r="E144" t="s">
        <v>44</v>
      </c>
      <c r="F144" s="7">
        <v>106</v>
      </c>
      <c r="G144" t="s">
        <v>15</v>
      </c>
      <c r="H144" t="s">
        <v>45</v>
      </c>
      <c r="I144" t="s">
        <v>46</v>
      </c>
      <c r="J144" t="s">
        <v>44</v>
      </c>
      <c r="K144" s="11" t="s">
        <v>46</v>
      </c>
      <c r="L144" s="6" t="s">
        <v>97</v>
      </c>
      <c r="M144" s="7">
        <f t="shared" si="2"/>
        <v>8</v>
      </c>
      <c r="N144" t="b">
        <f t="shared" si="4"/>
        <v>1</v>
      </c>
    </row>
    <row r="145" spans="1:14" x14ac:dyDescent="0.45">
      <c r="A145" s="3" t="s">
        <v>110</v>
      </c>
      <c r="B145" t="s">
        <v>20</v>
      </c>
      <c r="C145" t="s">
        <v>25</v>
      </c>
      <c r="D145" s="7">
        <v>117</v>
      </c>
      <c r="E145" t="s">
        <v>22</v>
      </c>
      <c r="F145" s="7">
        <v>125</v>
      </c>
      <c r="G145" t="s">
        <v>15</v>
      </c>
      <c r="H145" t="s">
        <v>23</v>
      </c>
      <c r="I145" t="s">
        <v>22</v>
      </c>
      <c r="J145" t="s">
        <v>25</v>
      </c>
      <c r="K145" s="11" t="s">
        <v>22</v>
      </c>
      <c r="L145" s="6" t="s">
        <v>97</v>
      </c>
      <c r="M145" s="7">
        <f t="shared" si="2"/>
        <v>8</v>
      </c>
      <c r="N145" t="b">
        <f t="shared" si="4"/>
        <v>1</v>
      </c>
    </row>
    <row r="146" spans="1:14" x14ac:dyDescent="0.45">
      <c r="A146" s="3" t="s">
        <v>110</v>
      </c>
      <c r="B146" t="s">
        <v>20</v>
      </c>
      <c r="C146" t="s">
        <v>13</v>
      </c>
      <c r="D146" s="7">
        <v>104</v>
      </c>
      <c r="E146" t="s">
        <v>26</v>
      </c>
      <c r="F146" s="7">
        <v>116</v>
      </c>
      <c r="G146" t="s">
        <v>15</v>
      </c>
      <c r="H146" t="s">
        <v>27</v>
      </c>
      <c r="I146" t="s">
        <v>26</v>
      </c>
      <c r="J146" t="s">
        <v>13</v>
      </c>
      <c r="K146" s="11" t="s">
        <v>26</v>
      </c>
      <c r="L146" s="6" t="s">
        <v>97</v>
      </c>
      <c r="M146" s="7">
        <f t="shared" si="2"/>
        <v>12</v>
      </c>
      <c r="N146" t="b">
        <f t="shared" si="4"/>
        <v>1</v>
      </c>
    </row>
    <row r="147" spans="1:14" x14ac:dyDescent="0.45">
      <c r="A147" s="3" t="s">
        <v>110</v>
      </c>
      <c r="B147" t="s">
        <v>20</v>
      </c>
      <c r="C147" t="s">
        <v>82</v>
      </c>
      <c r="D147" s="7">
        <v>127</v>
      </c>
      <c r="E147" t="s">
        <v>17</v>
      </c>
      <c r="F147" s="7">
        <v>104</v>
      </c>
      <c r="G147" t="s">
        <v>15</v>
      </c>
      <c r="H147" t="s">
        <v>66</v>
      </c>
      <c r="I147" t="s">
        <v>82</v>
      </c>
      <c r="J147" t="s">
        <v>17</v>
      </c>
      <c r="K147" t="s">
        <v>17</v>
      </c>
      <c r="L147" s="6" t="s">
        <v>98</v>
      </c>
      <c r="M147" s="7">
        <f t="shared" si="2"/>
        <v>23</v>
      </c>
      <c r="N147" t="b">
        <f t="shared" si="4"/>
        <v>0</v>
      </c>
    </row>
    <row r="148" spans="1:14" x14ac:dyDescent="0.45">
      <c r="A148" s="3" t="s">
        <v>110</v>
      </c>
      <c r="B148" t="s">
        <v>31</v>
      </c>
      <c r="C148" t="s">
        <v>29</v>
      </c>
      <c r="D148" s="7">
        <v>117</v>
      </c>
      <c r="E148" t="s">
        <v>62</v>
      </c>
      <c r="F148" s="7">
        <v>106</v>
      </c>
      <c r="G148" t="s">
        <v>15</v>
      </c>
      <c r="H148" t="s">
        <v>38</v>
      </c>
      <c r="I148" t="s">
        <v>29</v>
      </c>
      <c r="J148" t="s">
        <v>62</v>
      </c>
      <c r="K148" t="s">
        <v>62</v>
      </c>
      <c r="L148" s="6" t="s">
        <v>98</v>
      </c>
      <c r="M148" s="7">
        <f t="shared" si="2"/>
        <v>11</v>
      </c>
      <c r="N148" t="b">
        <f t="shared" si="4"/>
        <v>0</v>
      </c>
    </row>
    <row r="149" spans="1:14" x14ac:dyDescent="0.45">
      <c r="A149" s="3" t="s">
        <v>110</v>
      </c>
      <c r="B149" t="s">
        <v>31</v>
      </c>
      <c r="C149" t="s">
        <v>42</v>
      </c>
      <c r="D149" s="7">
        <v>133</v>
      </c>
      <c r="E149" t="s">
        <v>72</v>
      </c>
      <c r="F149" s="7">
        <v>120</v>
      </c>
      <c r="G149" t="s">
        <v>15</v>
      </c>
      <c r="H149" t="s">
        <v>73</v>
      </c>
      <c r="I149" t="s">
        <v>42</v>
      </c>
      <c r="J149" t="s">
        <v>72</v>
      </c>
      <c r="K149" t="s">
        <v>72</v>
      </c>
      <c r="L149" s="6" t="s">
        <v>98</v>
      </c>
      <c r="M149" s="7">
        <f t="shared" si="2"/>
        <v>13</v>
      </c>
      <c r="N149" t="b">
        <f t="shared" si="4"/>
        <v>0</v>
      </c>
    </row>
    <row r="150" spans="1:14" x14ac:dyDescent="0.45">
      <c r="A150" s="3" t="s">
        <v>111</v>
      </c>
      <c r="B150" t="s">
        <v>12</v>
      </c>
      <c r="C150" t="s">
        <v>82</v>
      </c>
      <c r="D150" s="7">
        <v>131</v>
      </c>
      <c r="E150" t="s">
        <v>32</v>
      </c>
      <c r="F150" s="7">
        <v>109</v>
      </c>
      <c r="G150" t="s">
        <v>15</v>
      </c>
      <c r="H150" t="s">
        <v>75</v>
      </c>
      <c r="I150" t="s">
        <v>82</v>
      </c>
      <c r="J150" t="s">
        <v>32</v>
      </c>
      <c r="K150" t="s">
        <v>32</v>
      </c>
      <c r="L150" s="6" t="s">
        <v>98</v>
      </c>
      <c r="M150" s="7">
        <f t="shared" si="2"/>
        <v>22</v>
      </c>
      <c r="N150" t="b">
        <f t="shared" si="4"/>
        <v>0</v>
      </c>
    </row>
    <row r="151" spans="1:14" x14ac:dyDescent="0.45">
      <c r="A151" s="3" t="s">
        <v>111</v>
      </c>
      <c r="B151" t="s">
        <v>12</v>
      </c>
      <c r="C151" t="s">
        <v>13</v>
      </c>
      <c r="D151" s="7">
        <v>111</v>
      </c>
      <c r="E151" t="s">
        <v>18</v>
      </c>
      <c r="F151" s="7">
        <v>127</v>
      </c>
      <c r="G151" t="s">
        <v>15</v>
      </c>
      <c r="H151" t="s">
        <v>19</v>
      </c>
      <c r="I151" t="s">
        <v>18</v>
      </c>
      <c r="J151" t="s">
        <v>13</v>
      </c>
      <c r="K151" s="11" t="s">
        <v>18</v>
      </c>
      <c r="L151" s="6" t="s">
        <v>97</v>
      </c>
      <c r="M151" s="7">
        <f t="shared" si="2"/>
        <v>16</v>
      </c>
      <c r="N151" t="b">
        <f t="shared" si="4"/>
        <v>1</v>
      </c>
    </row>
    <row r="152" spans="1:14" x14ac:dyDescent="0.45">
      <c r="A152" s="3" t="s">
        <v>111</v>
      </c>
      <c r="B152" t="s">
        <v>20</v>
      </c>
      <c r="C152" t="s">
        <v>46</v>
      </c>
      <c r="D152" s="7">
        <v>118</v>
      </c>
      <c r="E152" t="s">
        <v>36</v>
      </c>
      <c r="F152" s="7">
        <v>95</v>
      </c>
      <c r="G152" t="s">
        <v>15</v>
      </c>
      <c r="H152" t="s">
        <v>76</v>
      </c>
      <c r="I152" t="s">
        <v>46</v>
      </c>
      <c r="J152" t="s">
        <v>36</v>
      </c>
      <c r="K152" s="11" t="s">
        <v>46</v>
      </c>
      <c r="L152" s="6" t="s">
        <v>97</v>
      </c>
      <c r="M152" s="7">
        <f t="shared" si="2"/>
        <v>23</v>
      </c>
      <c r="N152" t="b">
        <f t="shared" si="4"/>
        <v>1</v>
      </c>
    </row>
    <row r="153" spans="1:14" x14ac:dyDescent="0.45">
      <c r="A153" s="3" t="s">
        <v>111</v>
      </c>
      <c r="B153" t="s">
        <v>20</v>
      </c>
      <c r="C153" t="s">
        <v>69</v>
      </c>
      <c r="D153" s="7">
        <v>122</v>
      </c>
      <c r="E153" t="s">
        <v>49</v>
      </c>
      <c r="F153" s="7">
        <v>108</v>
      </c>
      <c r="G153" t="s">
        <v>15</v>
      </c>
      <c r="H153" t="s">
        <v>50</v>
      </c>
      <c r="I153" t="s">
        <v>69</v>
      </c>
      <c r="J153" t="s">
        <v>49</v>
      </c>
      <c r="K153" t="s">
        <v>49</v>
      </c>
      <c r="L153" s="6" t="s">
        <v>98</v>
      </c>
      <c r="M153" s="7">
        <f t="shared" si="2"/>
        <v>14</v>
      </c>
      <c r="N153" t="b">
        <f t="shared" si="4"/>
        <v>0</v>
      </c>
    </row>
    <row r="154" spans="1:14" x14ac:dyDescent="0.45">
      <c r="A154" s="3" t="s">
        <v>111</v>
      </c>
      <c r="B154" t="s">
        <v>24</v>
      </c>
      <c r="C154" t="s">
        <v>52</v>
      </c>
      <c r="D154" s="7">
        <v>118</v>
      </c>
      <c r="E154" t="s">
        <v>51</v>
      </c>
      <c r="F154" s="7">
        <v>110</v>
      </c>
      <c r="G154" t="s">
        <v>15</v>
      </c>
      <c r="H154" t="s">
        <v>86</v>
      </c>
      <c r="I154" t="s">
        <v>52</v>
      </c>
      <c r="J154" t="s">
        <v>51</v>
      </c>
      <c r="K154" s="11" t="s">
        <v>52</v>
      </c>
      <c r="L154" s="6" t="s">
        <v>97</v>
      </c>
      <c r="M154" s="7">
        <f t="shared" si="2"/>
        <v>8</v>
      </c>
      <c r="N154" t="b">
        <f t="shared" si="4"/>
        <v>1</v>
      </c>
    </row>
    <row r="155" spans="1:14" x14ac:dyDescent="0.45">
      <c r="A155" s="3" t="s">
        <v>111</v>
      </c>
      <c r="B155" t="s">
        <v>24</v>
      </c>
      <c r="C155" t="s">
        <v>58</v>
      </c>
      <c r="D155" s="7">
        <v>129</v>
      </c>
      <c r="E155" t="s">
        <v>41</v>
      </c>
      <c r="F155" s="7">
        <v>105</v>
      </c>
      <c r="G155" t="s">
        <v>15</v>
      </c>
      <c r="H155" t="s">
        <v>79</v>
      </c>
      <c r="I155" t="s">
        <v>58</v>
      </c>
      <c r="J155" t="s">
        <v>41</v>
      </c>
      <c r="K155" t="s">
        <v>41</v>
      </c>
      <c r="L155" s="6" t="s">
        <v>98</v>
      </c>
      <c r="M155" s="7">
        <f t="shared" si="2"/>
        <v>24</v>
      </c>
      <c r="N155" t="b">
        <f t="shared" si="4"/>
        <v>0</v>
      </c>
    </row>
    <row r="156" spans="1:14" x14ac:dyDescent="0.45">
      <c r="A156" s="3" t="s">
        <v>111</v>
      </c>
      <c r="B156" t="s">
        <v>71</v>
      </c>
      <c r="C156" t="s">
        <v>54</v>
      </c>
      <c r="D156" s="7">
        <v>115</v>
      </c>
      <c r="E156" t="s">
        <v>28</v>
      </c>
      <c r="F156" s="7">
        <v>129</v>
      </c>
      <c r="G156" t="s">
        <v>15</v>
      </c>
      <c r="H156" t="s">
        <v>64</v>
      </c>
      <c r="I156" t="s">
        <v>28</v>
      </c>
      <c r="J156" t="s">
        <v>54</v>
      </c>
      <c r="K156" t="s">
        <v>54</v>
      </c>
      <c r="L156" s="6" t="s">
        <v>98</v>
      </c>
      <c r="M156" s="7">
        <f t="shared" si="2"/>
        <v>14</v>
      </c>
      <c r="N156" t="b">
        <f t="shared" si="4"/>
        <v>0</v>
      </c>
    </row>
    <row r="157" spans="1:14" x14ac:dyDescent="0.45">
      <c r="A157" s="3" t="s">
        <v>111</v>
      </c>
      <c r="B157" t="s">
        <v>31</v>
      </c>
      <c r="C157" t="s">
        <v>21</v>
      </c>
      <c r="D157" s="7">
        <v>114</v>
      </c>
      <c r="E157" t="s">
        <v>37</v>
      </c>
      <c r="F157" s="7">
        <v>106</v>
      </c>
      <c r="G157" t="s">
        <v>15</v>
      </c>
      <c r="H157" t="s">
        <v>38</v>
      </c>
      <c r="I157" t="s">
        <v>21</v>
      </c>
      <c r="J157" t="s">
        <v>37</v>
      </c>
      <c r="K157" s="11" t="s">
        <v>21</v>
      </c>
      <c r="L157" s="6" t="s">
        <v>97</v>
      </c>
      <c r="M157" s="7">
        <f t="shared" si="2"/>
        <v>8</v>
      </c>
      <c r="N157" t="b">
        <f t="shared" si="4"/>
        <v>1</v>
      </c>
    </row>
    <row r="158" spans="1:14" x14ac:dyDescent="0.45">
      <c r="A158" s="3" t="s">
        <v>111</v>
      </c>
      <c r="B158" t="s">
        <v>31</v>
      </c>
      <c r="C158" t="s">
        <v>42</v>
      </c>
      <c r="D158" s="7">
        <v>128</v>
      </c>
      <c r="E158" t="s">
        <v>33</v>
      </c>
      <c r="F158" s="7">
        <v>122</v>
      </c>
      <c r="G158" t="s">
        <v>97</v>
      </c>
      <c r="H158" t="s">
        <v>34</v>
      </c>
      <c r="I158" t="s">
        <v>42</v>
      </c>
      <c r="J158" t="s">
        <v>33</v>
      </c>
      <c r="K158" t="s">
        <v>33</v>
      </c>
      <c r="L158" s="6" t="s">
        <v>98</v>
      </c>
      <c r="M158" s="7">
        <f t="shared" si="2"/>
        <v>6</v>
      </c>
      <c r="N158" t="b">
        <f t="shared" si="4"/>
        <v>0</v>
      </c>
    </row>
    <row r="159" spans="1:14" x14ac:dyDescent="0.45">
      <c r="A159" s="3" t="s">
        <v>112</v>
      </c>
      <c r="B159" t="s">
        <v>12</v>
      </c>
      <c r="C159" t="s">
        <v>25</v>
      </c>
      <c r="D159" s="7">
        <v>127</v>
      </c>
      <c r="E159" t="s">
        <v>17</v>
      </c>
      <c r="F159" s="7">
        <v>121</v>
      </c>
      <c r="G159" t="s">
        <v>15</v>
      </c>
      <c r="H159" t="s">
        <v>66</v>
      </c>
      <c r="I159" t="s">
        <v>25</v>
      </c>
      <c r="J159" t="s">
        <v>17</v>
      </c>
      <c r="K159" t="s">
        <v>17</v>
      </c>
      <c r="L159" s="6" t="s">
        <v>98</v>
      </c>
      <c r="M159" s="7">
        <f t="shared" si="2"/>
        <v>6</v>
      </c>
      <c r="N159" t="b">
        <f t="shared" si="4"/>
        <v>0</v>
      </c>
    </row>
    <row r="160" spans="1:14" x14ac:dyDescent="0.45">
      <c r="A160" s="3" t="s">
        <v>112</v>
      </c>
      <c r="B160" t="s">
        <v>20</v>
      </c>
      <c r="C160" t="s">
        <v>44</v>
      </c>
      <c r="D160" s="7">
        <v>129</v>
      </c>
      <c r="E160" t="s">
        <v>22</v>
      </c>
      <c r="F160" s="7">
        <v>133</v>
      </c>
      <c r="G160" t="s">
        <v>15</v>
      </c>
      <c r="H160" t="s">
        <v>23</v>
      </c>
      <c r="I160" t="s">
        <v>22</v>
      </c>
      <c r="J160" t="s">
        <v>44</v>
      </c>
      <c r="K160" s="11" t="s">
        <v>22</v>
      </c>
      <c r="L160" s="6" t="s">
        <v>97</v>
      </c>
      <c r="M160" s="7">
        <f t="shared" si="2"/>
        <v>4</v>
      </c>
      <c r="N160" t="b">
        <f t="shared" si="4"/>
        <v>1</v>
      </c>
    </row>
    <row r="161" spans="1:14" x14ac:dyDescent="0.45">
      <c r="A161" s="3" t="s">
        <v>112</v>
      </c>
      <c r="B161" t="s">
        <v>20</v>
      </c>
      <c r="C161" t="s">
        <v>55</v>
      </c>
      <c r="D161" s="7">
        <v>104</v>
      </c>
      <c r="E161" t="s">
        <v>48</v>
      </c>
      <c r="F161" s="7">
        <v>107</v>
      </c>
      <c r="G161" t="s">
        <v>15</v>
      </c>
      <c r="H161" t="s">
        <v>67</v>
      </c>
      <c r="I161" t="s">
        <v>48</v>
      </c>
      <c r="J161" t="s">
        <v>55</v>
      </c>
      <c r="K161" t="s">
        <v>55</v>
      </c>
      <c r="L161" s="6" t="s">
        <v>98</v>
      </c>
      <c r="M161" s="7">
        <f t="shared" ref="M161:M283" si="5">ABS(D161-F161)</f>
        <v>3</v>
      </c>
      <c r="N161" t="b">
        <f t="shared" si="4"/>
        <v>0</v>
      </c>
    </row>
    <row r="162" spans="1:14" x14ac:dyDescent="0.45">
      <c r="A162" s="3" t="s">
        <v>112</v>
      </c>
      <c r="B162" t="s">
        <v>24</v>
      </c>
      <c r="C162" t="s">
        <v>14</v>
      </c>
      <c r="D162" s="7">
        <v>84</v>
      </c>
      <c r="E162" t="s">
        <v>41</v>
      </c>
      <c r="F162" s="7">
        <v>120</v>
      </c>
      <c r="G162" t="s">
        <v>15</v>
      </c>
      <c r="H162" t="s">
        <v>79</v>
      </c>
      <c r="I162" t="s">
        <v>41</v>
      </c>
      <c r="J162" t="s">
        <v>14</v>
      </c>
      <c r="K162" s="11" t="s">
        <v>41</v>
      </c>
      <c r="L162" s="6" t="s">
        <v>97</v>
      </c>
      <c r="M162" s="7">
        <f t="shared" si="5"/>
        <v>36</v>
      </c>
      <c r="N162" t="b">
        <f t="shared" si="4"/>
        <v>1</v>
      </c>
    </row>
    <row r="163" spans="1:14" x14ac:dyDescent="0.45">
      <c r="A163" s="3" t="s">
        <v>112</v>
      </c>
      <c r="B163" t="s">
        <v>31</v>
      </c>
      <c r="C163" t="s">
        <v>21</v>
      </c>
      <c r="D163" s="7">
        <v>106</v>
      </c>
      <c r="E163" t="s">
        <v>72</v>
      </c>
      <c r="F163" s="7">
        <v>135</v>
      </c>
      <c r="G163" t="s">
        <v>15</v>
      </c>
      <c r="H163" t="s">
        <v>73</v>
      </c>
      <c r="I163" t="s">
        <v>72</v>
      </c>
      <c r="J163" t="s">
        <v>21</v>
      </c>
      <c r="K163" t="s">
        <v>21</v>
      </c>
      <c r="L163" s="6" t="s">
        <v>98</v>
      </c>
      <c r="M163" s="7">
        <f t="shared" si="5"/>
        <v>29</v>
      </c>
      <c r="N163" t="b">
        <f t="shared" si="4"/>
        <v>0</v>
      </c>
    </row>
    <row r="164" spans="1:14" x14ac:dyDescent="0.45">
      <c r="A164" s="3" t="s">
        <v>112</v>
      </c>
      <c r="B164" t="s">
        <v>35</v>
      </c>
      <c r="C164" t="s">
        <v>29</v>
      </c>
      <c r="D164" s="7">
        <v>122</v>
      </c>
      <c r="E164" t="s">
        <v>37</v>
      </c>
      <c r="F164" s="7">
        <v>139</v>
      </c>
      <c r="G164" t="s">
        <v>15</v>
      </c>
      <c r="H164" t="s">
        <v>38</v>
      </c>
      <c r="I164" t="s">
        <v>37</v>
      </c>
      <c r="J164" t="s">
        <v>29</v>
      </c>
      <c r="K164" s="11" t="s">
        <v>37</v>
      </c>
      <c r="L164" s="6" t="s">
        <v>97</v>
      </c>
      <c r="M164" s="7">
        <f t="shared" si="5"/>
        <v>17</v>
      </c>
      <c r="N164" t="b">
        <f t="shared" si="4"/>
        <v>1</v>
      </c>
    </row>
    <row r="165" spans="1:14" x14ac:dyDescent="0.45">
      <c r="A165" s="3" t="s">
        <v>113</v>
      </c>
      <c r="B165" t="s">
        <v>40</v>
      </c>
      <c r="C165" t="s">
        <v>57</v>
      </c>
      <c r="D165" s="7">
        <v>111</v>
      </c>
      <c r="E165" t="s">
        <v>69</v>
      </c>
      <c r="F165" s="7">
        <v>146</v>
      </c>
      <c r="G165" t="s">
        <v>15</v>
      </c>
      <c r="H165" t="s">
        <v>70</v>
      </c>
      <c r="I165" t="s">
        <v>69</v>
      </c>
      <c r="J165" t="s">
        <v>57</v>
      </c>
      <c r="K165" t="s">
        <v>57</v>
      </c>
      <c r="L165" s="6" t="s">
        <v>98</v>
      </c>
      <c r="M165" s="7">
        <f t="shared" si="5"/>
        <v>35</v>
      </c>
      <c r="N165" t="b">
        <f>K165=I165</f>
        <v>0</v>
      </c>
    </row>
    <row r="166" spans="1:14" x14ac:dyDescent="0.45">
      <c r="A166" s="3" t="s">
        <v>113</v>
      </c>
      <c r="B166" t="s">
        <v>61</v>
      </c>
      <c r="C166" t="s">
        <v>42</v>
      </c>
      <c r="D166" s="7">
        <v>106</v>
      </c>
      <c r="E166" t="s">
        <v>62</v>
      </c>
      <c r="F166" s="7">
        <v>112</v>
      </c>
      <c r="G166" t="s">
        <v>15</v>
      </c>
      <c r="H166" t="s">
        <v>38</v>
      </c>
      <c r="I166" t="s">
        <v>62</v>
      </c>
      <c r="J166" t="s">
        <v>42</v>
      </c>
      <c r="K166" s="11" t="s">
        <v>62</v>
      </c>
      <c r="L166" s="6" t="s">
        <v>97</v>
      </c>
      <c r="M166" s="7">
        <f t="shared" si="5"/>
        <v>6</v>
      </c>
      <c r="N166" t="b">
        <f t="shared" ref="N166:N230" si="6">K166=I166</f>
        <v>1</v>
      </c>
    </row>
    <row r="167" spans="1:14" x14ac:dyDescent="0.45">
      <c r="A167" s="3" t="s">
        <v>113</v>
      </c>
      <c r="B167" t="s">
        <v>63</v>
      </c>
      <c r="C167" t="s">
        <v>13</v>
      </c>
      <c r="D167" s="7">
        <v>103</v>
      </c>
      <c r="E167" t="s">
        <v>36</v>
      </c>
      <c r="F167" s="7">
        <v>123</v>
      </c>
      <c r="G167" t="s">
        <v>15</v>
      </c>
      <c r="H167" t="s">
        <v>76</v>
      </c>
      <c r="I167" t="s">
        <v>36</v>
      </c>
      <c r="J167" t="s">
        <v>13</v>
      </c>
      <c r="K167" s="11" t="s">
        <v>36</v>
      </c>
      <c r="L167" s="6" t="s">
        <v>97</v>
      </c>
      <c r="M167" s="7">
        <f t="shared" si="5"/>
        <v>20</v>
      </c>
      <c r="N167" t="b">
        <f t="shared" si="6"/>
        <v>1</v>
      </c>
    </row>
    <row r="168" spans="1:14" x14ac:dyDescent="0.45">
      <c r="A168" s="3" t="s">
        <v>113</v>
      </c>
      <c r="B168" t="s">
        <v>12</v>
      </c>
      <c r="C168" t="s">
        <v>51</v>
      </c>
      <c r="D168" s="7">
        <v>106</v>
      </c>
      <c r="E168" t="s">
        <v>14</v>
      </c>
      <c r="F168" s="7">
        <v>115</v>
      </c>
      <c r="G168" t="s">
        <v>15</v>
      </c>
      <c r="H168" t="s">
        <v>16</v>
      </c>
      <c r="I168" t="s">
        <v>14</v>
      </c>
      <c r="J168" t="s">
        <v>51</v>
      </c>
      <c r="K168" s="11" t="s">
        <v>14</v>
      </c>
      <c r="L168" s="6" t="s">
        <v>97</v>
      </c>
      <c r="M168" s="7">
        <f t="shared" si="5"/>
        <v>9</v>
      </c>
      <c r="N168" t="b">
        <f t="shared" si="6"/>
        <v>1</v>
      </c>
    </row>
    <row r="169" spans="1:14" x14ac:dyDescent="0.45">
      <c r="A169" s="3" t="s">
        <v>113</v>
      </c>
      <c r="B169" t="s">
        <v>12</v>
      </c>
      <c r="C169" t="s">
        <v>52</v>
      </c>
      <c r="D169" s="7">
        <v>108</v>
      </c>
      <c r="E169" t="s">
        <v>18</v>
      </c>
      <c r="F169" s="7">
        <v>114</v>
      </c>
      <c r="G169" t="s">
        <v>15</v>
      </c>
      <c r="H169" t="s">
        <v>19</v>
      </c>
      <c r="I169" t="s">
        <v>18</v>
      </c>
      <c r="J169" t="s">
        <v>52</v>
      </c>
      <c r="K169" s="11" t="s">
        <v>18</v>
      </c>
      <c r="L169" s="6" t="s">
        <v>97</v>
      </c>
      <c r="M169" s="7">
        <f t="shared" si="5"/>
        <v>6</v>
      </c>
      <c r="N169" t="b">
        <f t="shared" si="6"/>
        <v>1</v>
      </c>
    </row>
    <row r="170" spans="1:14" x14ac:dyDescent="0.45">
      <c r="A170" s="3" t="s">
        <v>113</v>
      </c>
      <c r="B170" t="s">
        <v>12</v>
      </c>
      <c r="C170" t="s">
        <v>17</v>
      </c>
      <c r="D170" s="7">
        <v>119</v>
      </c>
      <c r="E170" t="s">
        <v>44</v>
      </c>
      <c r="F170" s="7">
        <v>113</v>
      </c>
      <c r="G170" t="s">
        <v>15</v>
      </c>
      <c r="H170" t="s">
        <v>45</v>
      </c>
      <c r="I170" t="s">
        <v>17</v>
      </c>
      <c r="J170" t="s">
        <v>44</v>
      </c>
      <c r="K170" s="11" t="s">
        <v>17</v>
      </c>
      <c r="L170" s="6" t="s">
        <v>97</v>
      </c>
      <c r="M170" s="7">
        <f t="shared" si="5"/>
        <v>6</v>
      </c>
      <c r="N170" t="b">
        <f t="shared" si="6"/>
        <v>1</v>
      </c>
    </row>
    <row r="171" spans="1:14" x14ac:dyDescent="0.45">
      <c r="A171" s="3" t="s">
        <v>113</v>
      </c>
      <c r="B171" t="s">
        <v>20</v>
      </c>
      <c r="C171" t="s">
        <v>55</v>
      </c>
      <c r="D171" s="7">
        <v>113</v>
      </c>
      <c r="E171" t="s">
        <v>25</v>
      </c>
      <c r="F171" s="7">
        <v>122</v>
      </c>
      <c r="G171" t="s">
        <v>15</v>
      </c>
      <c r="H171" t="s">
        <v>47</v>
      </c>
      <c r="I171" t="s">
        <v>25</v>
      </c>
      <c r="J171" t="s">
        <v>55</v>
      </c>
      <c r="K171" t="s">
        <v>55</v>
      </c>
      <c r="L171" s="6" t="s">
        <v>98</v>
      </c>
      <c r="M171" s="7">
        <f t="shared" si="5"/>
        <v>9</v>
      </c>
      <c r="N171" t="b">
        <f t="shared" si="6"/>
        <v>0</v>
      </c>
    </row>
    <row r="172" spans="1:14" x14ac:dyDescent="0.45">
      <c r="A172" s="3" t="s">
        <v>113</v>
      </c>
      <c r="B172" t="s">
        <v>20</v>
      </c>
      <c r="C172" t="s">
        <v>32</v>
      </c>
      <c r="D172" s="7">
        <v>125</v>
      </c>
      <c r="E172" t="s">
        <v>49</v>
      </c>
      <c r="F172" s="7">
        <v>111</v>
      </c>
      <c r="G172" t="s">
        <v>15</v>
      </c>
      <c r="H172" t="s">
        <v>50</v>
      </c>
      <c r="I172" t="s">
        <v>32</v>
      </c>
      <c r="J172" t="s">
        <v>49</v>
      </c>
      <c r="K172" t="s">
        <v>49</v>
      </c>
      <c r="L172" s="6" t="s">
        <v>98</v>
      </c>
      <c r="M172" s="7">
        <f t="shared" si="5"/>
        <v>14</v>
      </c>
      <c r="N172" t="b">
        <f t="shared" si="6"/>
        <v>0</v>
      </c>
    </row>
    <row r="173" spans="1:14" x14ac:dyDescent="0.45">
      <c r="A173" s="3" t="s">
        <v>113</v>
      </c>
      <c r="B173" t="s">
        <v>20</v>
      </c>
      <c r="C173" t="s">
        <v>46</v>
      </c>
      <c r="D173" s="7">
        <v>119</v>
      </c>
      <c r="E173" t="s">
        <v>48</v>
      </c>
      <c r="F173" s="7">
        <v>95</v>
      </c>
      <c r="G173" t="s">
        <v>15</v>
      </c>
      <c r="H173" t="s">
        <v>67</v>
      </c>
      <c r="I173" t="s">
        <v>46</v>
      </c>
      <c r="J173" t="s">
        <v>48</v>
      </c>
      <c r="K173" s="11" t="s">
        <v>46</v>
      </c>
      <c r="L173" s="6" t="s">
        <v>97</v>
      </c>
      <c r="M173" s="7">
        <f t="shared" si="5"/>
        <v>24</v>
      </c>
      <c r="N173" t="b">
        <f t="shared" si="6"/>
        <v>1</v>
      </c>
    </row>
    <row r="174" spans="1:14" x14ac:dyDescent="0.45">
      <c r="A174" s="3" t="s">
        <v>113</v>
      </c>
      <c r="B174" t="s">
        <v>68</v>
      </c>
      <c r="C174" t="s">
        <v>28</v>
      </c>
      <c r="D174" s="7">
        <v>112</v>
      </c>
      <c r="E174" t="s">
        <v>82</v>
      </c>
      <c r="F174" s="7">
        <v>113</v>
      </c>
      <c r="G174" t="s">
        <v>15</v>
      </c>
      <c r="H174" t="s">
        <v>83</v>
      </c>
      <c r="I174" t="s">
        <v>82</v>
      </c>
      <c r="J174" t="s">
        <v>28</v>
      </c>
      <c r="K174" t="s">
        <v>28</v>
      </c>
      <c r="L174" s="6" t="s">
        <v>98</v>
      </c>
      <c r="M174" s="7">
        <f t="shared" si="5"/>
        <v>1</v>
      </c>
      <c r="N174" t="b">
        <f t="shared" si="6"/>
        <v>0</v>
      </c>
    </row>
    <row r="175" spans="1:14" x14ac:dyDescent="0.45">
      <c r="A175" s="3" t="s">
        <v>113</v>
      </c>
      <c r="B175" t="s">
        <v>31</v>
      </c>
      <c r="C175" t="s">
        <v>29</v>
      </c>
      <c r="D175" s="7">
        <v>93</v>
      </c>
      <c r="E175" t="s">
        <v>33</v>
      </c>
      <c r="F175" s="7">
        <v>84</v>
      </c>
      <c r="G175" t="s">
        <v>15</v>
      </c>
      <c r="H175" t="s">
        <v>34</v>
      </c>
      <c r="I175" t="s">
        <v>29</v>
      </c>
      <c r="J175" t="s">
        <v>33</v>
      </c>
      <c r="K175" s="11" t="s">
        <v>29</v>
      </c>
      <c r="L175" s="6" t="s">
        <v>97</v>
      </c>
      <c r="M175" s="7">
        <f t="shared" si="5"/>
        <v>9</v>
      </c>
      <c r="N175" t="b">
        <f t="shared" si="6"/>
        <v>1</v>
      </c>
    </row>
    <row r="176" spans="1:14" x14ac:dyDescent="0.45">
      <c r="A176" s="3" t="s">
        <v>114</v>
      </c>
      <c r="B176" t="s">
        <v>115</v>
      </c>
      <c r="C176" t="s">
        <v>22</v>
      </c>
      <c r="D176" s="7">
        <v>110</v>
      </c>
      <c r="E176" t="s">
        <v>26</v>
      </c>
      <c r="F176" s="7">
        <v>106</v>
      </c>
      <c r="G176" t="s">
        <v>15</v>
      </c>
      <c r="H176" t="s">
        <v>27</v>
      </c>
      <c r="I176" t="s">
        <v>22</v>
      </c>
      <c r="J176" t="s">
        <v>26</v>
      </c>
      <c r="K176" s="11" t="s">
        <v>22</v>
      </c>
      <c r="L176" s="6" t="s">
        <v>97</v>
      </c>
      <c r="M176" s="7">
        <f t="shared" si="5"/>
        <v>4</v>
      </c>
      <c r="N176" t="b">
        <f t="shared" si="6"/>
        <v>1</v>
      </c>
    </row>
    <row r="177" spans="1:14" x14ac:dyDescent="0.45">
      <c r="A177" s="3" t="s">
        <v>114</v>
      </c>
      <c r="B177" t="s">
        <v>40</v>
      </c>
      <c r="C177" t="s">
        <v>72</v>
      </c>
      <c r="D177" s="7">
        <v>113</v>
      </c>
      <c r="E177" t="s">
        <v>57</v>
      </c>
      <c r="F177" s="7">
        <v>127</v>
      </c>
      <c r="G177" t="s">
        <v>15</v>
      </c>
      <c r="H177" t="s">
        <v>77</v>
      </c>
      <c r="I177" t="s">
        <v>57</v>
      </c>
      <c r="J177" t="s">
        <v>72</v>
      </c>
      <c r="K177" s="11" t="s">
        <v>57</v>
      </c>
      <c r="L177" s="6" t="s">
        <v>97</v>
      </c>
      <c r="M177" s="7">
        <f t="shared" si="5"/>
        <v>14</v>
      </c>
      <c r="N177" t="b">
        <f t="shared" si="6"/>
        <v>1</v>
      </c>
    </row>
    <row r="178" spans="1:14" x14ac:dyDescent="0.45">
      <c r="A178" s="3" t="s">
        <v>116</v>
      </c>
      <c r="B178" t="s">
        <v>12</v>
      </c>
      <c r="C178" t="s">
        <v>32</v>
      </c>
      <c r="D178" s="7">
        <v>102</v>
      </c>
      <c r="E178" t="s">
        <v>14</v>
      </c>
      <c r="F178" s="7">
        <v>111</v>
      </c>
      <c r="G178" t="s">
        <v>15</v>
      </c>
      <c r="H178" t="s">
        <v>16</v>
      </c>
      <c r="I178" t="s">
        <v>14</v>
      </c>
      <c r="J178" t="s">
        <v>32</v>
      </c>
      <c r="K178" t="s">
        <v>32</v>
      </c>
      <c r="L178" s="6" t="s">
        <v>98</v>
      </c>
      <c r="M178" s="7">
        <f t="shared" si="5"/>
        <v>9</v>
      </c>
      <c r="N178" t="b">
        <f t="shared" si="6"/>
        <v>0</v>
      </c>
    </row>
    <row r="179" spans="1:14" x14ac:dyDescent="0.45">
      <c r="A179" s="3" t="s">
        <v>116</v>
      </c>
      <c r="B179" t="s">
        <v>12</v>
      </c>
      <c r="C179" t="s">
        <v>17</v>
      </c>
      <c r="D179" s="7">
        <v>123</v>
      </c>
      <c r="E179" t="s">
        <v>46</v>
      </c>
      <c r="F179" s="7">
        <v>121</v>
      </c>
      <c r="G179" t="s">
        <v>15</v>
      </c>
      <c r="H179" t="s">
        <v>93</v>
      </c>
      <c r="I179" t="s">
        <v>17</v>
      </c>
      <c r="J179" t="s">
        <v>46</v>
      </c>
      <c r="K179" t="s">
        <v>46</v>
      </c>
      <c r="L179" s="6" t="s">
        <v>98</v>
      </c>
      <c r="M179" s="7">
        <f t="shared" si="5"/>
        <v>2</v>
      </c>
      <c r="N179" t="b">
        <f t="shared" si="6"/>
        <v>0</v>
      </c>
    </row>
    <row r="180" spans="1:14" x14ac:dyDescent="0.45">
      <c r="A180" s="3" t="s">
        <v>116</v>
      </c>
      <c r="B180" t="s">
        <v>20</v>
      </c>
      <c r="C180" t="s">
        <v>52</v>
      </c>
      <c r="D180" s="7">
        <v>136</v>
      </c>
      <c r="E180" t="s">
        <v>25</v>
      </c>
      <c r="F180" s="7">
        <v>126</v>
      </c>
      <c r="G180" t="s">
        <v>15</v>
      </c>
      <c r="H180" t="s">
        <v>47</v>
      </c>
      <c r="I180" t="s">
        <v>52</v>
      </c>
      <c r="J180" t="s">
        <v>25</v>
      </c>
      <c r="K180" s="11" t="s">
        <v>52</v>
      </c>
      <c r="L180" s="6" t="s">
        <v>97</v>
      </c>
      <c r="M180" s="7">
        <f t="shared" si="5"/>
        <v>10</v>
      </c>
      <c r="N180" t="b">
        <f t="shared" si="6"/>
        <v>1</v>
      </c>
    </row>
    <row r="181" spans="1:14" x14ac:dyDescent="0.45">
      <c r="A181" s="3" t="s">
        <v>116</v>
      </c>
      <c r="B181" t="s">
        <v>20</v>
      </c>
      <c r="C181" t="s">
        <v>13</v>
      </c>
      <c r="D181" s="7">
        <v>122</v>
      </c>
      <c r="E181" t="s">
        <v>48</v>
      </c>
      <c r="F181" s="7">
        <v>99</v>
      </c>
      <c r="G181" t="s">
        <v>15</v>
      </c>
      <c r="H181" t="s">
        <v>67</v>
      </c>
      <c r="I181" t="s">
        <v>13</v>
      </c>
      <c r="J181" t="s">
        <v>48</v>
      </c>
      <c r="K181" t="s">
        <v>48</v>
      </c>
      <c r="L181" s="6" t="s">
        <v>98</v>
      </c>
      <c r="M181" s="7">
        <f t="shared" si="5"/>
        <v>23</v>
      </c>
      <c r="N181" t="b">
        <f t="shared" si="6"/>
        <v>0</v>
      </c>
    </row>
    <row r="182" spans="1:14" x14ac:dyDescent="0.45">
      <c r="A182" s="3" t="s">
        <v>116</v>
      </c>
      <c r="B182" t="s">
        <v>24</v>
      </c>
      <c r="C182" t="s">
        <v>49</v>
      </c>
      <c r="D182" s="7">
        <v>103</v>
      </c>
      <c r="E182" t="s">
        <v>55</v>
      </c>
      <c r="F182" s="7">
        <v>105</v>
      </c>
      <c r="G182" t="s">
        <v>15</v>
      </c>
      <c r="H182" t="s">
        <v>56</v>
      </c>
      <c r="I182" t="s">
        <v>55</v>
      </c>
      <c r="J182" t="s">
        <v>49</v>
      </c>
      <c r="K182" t="s">
        <v>49</v>
      </c>
      <c r="L182" s="6" t="s">
        <v>98</v>
      </c>
      <c r="M182" s="7">
        <f t="shared" si="5"/>
        <v>2</v>
      </c>
      <c r="N182" t="b">
        <f t="shared" si="6"/>
        <v>0</v>
      </c>
    </row>
    <row r="183" spans="1:14" x14ac:dyDescent="0.45">
      <c r="A183" s="3" t="s">
        <v>116</v>
      </c>
      <c r="B183" t="s">
        <v>24</v>
      </c>
      <c r="C183" t="s">
        <v>29</v>
      </c>
      <c r="D183" s="7">
        <v>96</v>
      </c>
      <c r="E183" t="s">
        <v>51</v>
      </c>
      <c r="F183" s="7">
        <v>87</v>
      </c>
      <c r="G183" t="s">
        <v>15</v>
      </c>
      <c r="H183" t="s">
        <v>86</v>
      </c>
      <c r="I183" t="s">
        <v>29</v>
      </c>
      <c r="J183" t="s">
        <v>51</v>
      </c>
      <c r="K183" s="11" t="s">
        <v>29</v>
      </c>
      <c r="L183" s="6" t="s">
        <v>97</v>
      </c>
      <c r="M183" s="7">
        <f t="shared" si="5"/>
        <v>9</v>
      </c>
      <c r="N183" t="b">
        <f t="shared" si="6"/>
        <v>1</v>
      </c>
    </row>
    <row r="184" spans="1:14" x14ac:dyDescent="0.45">
      <c r="A184" s="3" t="s">
        <v>116</v>
      </c>
      <c r="B184" t="s">
        <v>24</v>
      </c>
      <c r="C184" t="s">
        <v>21</v>
      </c>
      <c r="D184" s="7">
        <v>95</v>
      </c>
      <c r="E184" t="s">
        <v>41</v>
      </c>
      <c r="F184" s="7">
        <v>112</v>
      </c>
      <c r="G184" t="s">
        <v>15</v>
      </c>
      <c r="H184" t="s">
        <v>79</v>
      </c>
      <c r="I184" t="s">
        <v>41</v>
      </c>
      <c r="J184" t="s">
        <v>21</v>
      </c>
      <c r="K184" t="s">
        <v>21</v>
      </c>
      <c r="L184" s="6" t="s">
        <v>98</v>
      </c>
      <c r="M184" s="7">
        <f t="shared" si="5"/>
        <v>17</v>
      </c>
      <c r="N184" t="b">
        <f t="shared" si="6"/>
        <v>0</v>
      </c>
    </row>
    <row r="185" spans="1:14" x14ac:dyDescent="0.45">
      <c r="A185" s="3" t="s">
        <v>116</v>
      </c>
      <c r="B185" t="s">
        <v>68</v>
      </c>
      <c r="C185" t="s">
        <v>44</v>
      </c>
      <c r="D185" s="7">
        <v>104</v>
      </c>
      <c r="E185" t="s">
        <v>69</v>
      </c>
      <c r="F185" s="7">
        <v>112</v>
      </c>
      <c r="G185" t="s">
        <v>15</v>
      </c>
      <c r="H185" t="s">
        <v>70</v>
      </c>
      <c r="I185" t="s">
        <v>69</v>
      </c>
      <c r="J185" t="s">
        <v>44</v>
      </c>
      <c r="K185" s="11" t="s">
        <v>69</v>
      </c>
      <c r="L185" s="6" t="s">
        <v>97</v>
      </c>
      <c r="M185" s="7">
        <f t="shared" si="5"/>
        <v>8</v>
      </c>
      <c r="N185" t="b">
        <f t="shared" si="6"/>
        <v>1</v>
      </c>
    </row>
    <row r="186" spans="1:14" x14ac:dyDescent="0.45">
      <c r="A186" s="3" t="s">
        <v>116</v>
      </c>
      <c r="B186" t="s">
        <v>71</v>
      </c>
      <c r="C186" t="s">
        <v>82</v>
      </c>
      <c r="D186" s="7">
        <v>129</v>
      </c>
      <c r="E186" t="s">
        <v>54</v>
      </c>
      <c r="F186" s="7">
        <v>107</v>
      </c>
      <c r="G186" t="s">
        <v>15</v>
      </c>
      <c r="H186" t="s">
        <v>130</v>
      </c>
      <c r="I186" t="s">
        <v>82</v>
      </c>
      <c r="J186" t="s">
        <v>54</v>
      </c>
      <c r="K186" t="s">
        <v>54</v>
      </c>
      <c r="L186" s="6" t="s">
        <v>98</v>
      </c>
      <c r="M186" s="7">
        <f t="shared" si="5"/>
        <v>22</v>
      </c>
      <c r="N186" t="b">
        <f t="shared" si="6"/>
        <v>0</v>
      </c>
    </row>
    <row r="187" spans="1:14" x14ac:dyDescent="0.45">
      <c r="A187" s="3" t="s">
        <v>116</v>
      </c>
      <c r="B187" t="s">
        <v>35</v>
      </c>
      <c r="C187" t="s">
        <v>58</v>
      </c>
      <c r="D187" s="7">
        <v>121</v>
      </c>
      <c r="E187" t="s">
        <v>62</v>
      </c>
      <c r="F187" s="7">
        <v>100</v>
      </c>
      <c r="G187" t="s">
        <v>15</v>
      </c>
      <c r="H187" t="s">
        <v>38</v>
      </c>
      <c r="I187" t="s">
        <v>58</v>
      </c>
      <c r="J187" t="s">
        <v>62</v>
      </c>
      <c r="K187" t="s">
        <v>62</v>
      </c>
      <c r="L187" s="6" t="s">
        <v>98</v>
      </c>
      <c r="M187" s="7">
        <f t="shared" si="5"/>
        <v>21</v>
      </c>
      <c r="N187" t="b">
        <f t="shared" si="6"/>
        <v>0</v>
      </c>
    </row>
    <row r="188" spans="1:14" x14ac:dyDescent="0.45">
      <c r="A188" s="3" t="s">
        <v>117</v>
      </c>
      <c r="B188" t="s">
        <v>20</v>
      </c>
      <c r="C188" t="s">
        <v>22</v>
      </c>
      <c r="D188" s="7">
        <v>118</v>
      </c>
      <c r="E188" t="s">
        <v>36</v>
      </c>
      <c r="F188" s="7">
        <v>110</v>
      </c>
      <c r="G188" t="s">
        <v>15</v>
      </c>
      <c r="H188" t="s">
        <v>76</v>
      </c>
      <c r="I188" t="s">
        <v>22</v>
      </c>
      <c r="J188" t="s">
        <v>36</v>
      </c>
      <c r="K188" s="11" t="s">
        <v>22</v>
      </c>
      <c r="L188" s="6" t="s">
        <v>97</v>
      </c>
      <c r="M188" s="7">
        <f t="shared" si="5"/>
        <v>8</v>
      </c>
      <c r="N188" t="b">
        <f t="shared" si="6"/>
        <v>1</v>
      </c>
    </row>
    <row r="189" spans="1:14" x14ac:dyDescent="0.45">
      <c r="A189" s="3" t="s">
        <v>117</v>
      </c>
      <c r="B189" t="s">
        <v>20</v>
      </c>
      <c r="C189" t="s">
        <v>57</v>
      </c>
      <c r="D189" s="7">
        <v>127</v>
      </c>
      <c r="E189" t="s">
        <v>18</v>
      </c>
      <c r="F189" s="7">
        <v>113</v>
      </c>
      <c r="G189" t="s">
        <v>15</v>
      </c>
      <c r="H189" t="s">
        <v>19</v>
      </c>
      <c r="I189" t="s">
        <v>57</v>
      </c>
      <c r="J189" t="s">
        <v>18</v>
      </c>
      <c r="K189" s="11" t="s">
        <v>57</v>
      </c>
      <c r="L189" s="6" t="s">
        <v>97</v>
      </c>
      <c r="M189" s="7">
        <f t="shared" si="5"/>
        <v>14</v>
      </c>
      <c r="N189" t="b">
        <f t="shared" si="6"/>
        <v>1</v>
      </c>
    </row>
    <row r="190" spans="1:14" x14ac:dyDescent="0.45">
      <c r="A190" s="3" t="s">
        <v>117</v>
      </c>
      <c r="B190" t="s">
        <v>24</v>
      </c>
      <c r="C190" t="s">
        <v>26</v>
      </c>
      <c r="D190" s="7">
        <v>123</v>
      </c>
      <c r="E190" t="s">
        <v>41</v>
      </c>
      <c r="F190" s="7">
        <v>97</v>
      </c>
      <c r="G190" t="s">
        <v>15</v>
      </c>
      <c r="H190" t="s">
        <v>79</v>
      </c>
      <c r="I190" t="s">
        <v>26</v>
      </c>
      <c r="J190" t="s">
        <v>41</v>
      </c>
      <c r="K190" t="s">
        <v>41</v>
      </c>
      <c r="L190" s="6" t="s">
        <v>98</v>
      </c>
      <c r="M190" s="7">
        <f t="shared" si="5"/>
        <v>26</v>
      </c>
      <c r="N190" t="b">
        <f t="shared" si="6"/>
        <v>0</v>
      </c>
    </row>
    <row r="191" spans="1:14" x14ac:dyDescent="0.45">
      <c r="A191" s="3" t="s">
        <v>117</v>
      </c>
      <c r="B191" t="s">
        <v>31</v>
      </c>
      <c r="C191" t="s">
        <v>72</v>
      </c>
      <c r="D191" s="7">
        <v>125</v>
      </c>
      <c r="E191" t="s">
        <v>28</v>
      </c>
      <c r="F191" s="7">
        <v>130</v>
      </c>
      <c r="G191" t="s">
        <v>15</v>
      </c>
      <c r="H191" t="s">
        <v>64</v>
      </c>
      <c r="I191" t="s">
        <v>28</v>
      </c>
      <c r="J191" t="s">
        <v>72</v>
      </c>
      <c r="K191" s="11" t="s">
        <v>28</v>
      </c>
      <c r="L191" s="6" t="s">
        <v>97</v>
      </c>
      <c r="M191" s="7">
        <f t="shared" si="5"/>
        <v>5</v>
      </c>
      <c r="N191" t="b">
        <f t="shared" si="6"/>
        <v>1</v>
      </c>
    </row>
    <row r="192" spans="1:14" x14ac:dyDescent="0.45">
      <c r="A192" s="3" t="s">
        <v>117</v>
      </c>
      <c r="B192" t="s">
        <v>31</v>
      </c>
      <c r="C192" t="s">
        <v>58</v>
      </c>
      <c r="D192" s="7">
        <v>121</v>
      </c>
      <c r="E192" t="s">
        <v>33</v>
      </c>
      <c r="F192" s="7">
        <v>109</v>
      </c>
      <c r="G192" t="s">
        <v>15</v>
      </c>
      <c r="H192" t="s">
        <v>34</v>
      </c>
      <c r="I192" t="s">
        <v>58</v>
      </c>
      <c r="J192" t="s">
        <v>33</v>
      </c>
      <c r="K192" s="11" t="s">
        <v>58</v>
      </c>
      <c r="L192" s="6" t="s">
        <v>97</v>
      </c>
      <c r="M192" s="7">
        <f t="shared" si="5"/>
        <v>12</v>
      </c>
      <c r="N192" t="b">
        <f t="shared" si="6"/>
        <v>1</v>
      </c>
    </row>
    <row r="193" spans="1:14" x14ac:dyDescent="0.45">
      <c r="A193" s="3" t="s">
        <v>117</v>
      </c>
      <c r="B193" t="s">
        <v>35</v>
      </c>
      <c r="C193" t="s">
        <v>42</v>
      </c>
      <c r="D193" s="7">
        <v>111</v>
      </c>
      <c r="E193" t="s">
        <v>37</v>
      </c>
      <c r="F193" s="7">
        <v>125</v>
      </c>
      <c r="G193" t="s">
        <v>15</v>
      </c>
      <c r="H193" t="s">
        <v>38</v>
      </c>
      <c r="I193" t="s">
        <v>37</v>
      </c>
      <c r="J193" t="s">
        <v>42</v>
      </c>
      <c r="K193" s="11" t="s">
        <v>37</v>
      </c>
      <c r="L193" s="6" t="s">
        <v>97</v>
      </c>
      <c r="M193" s="7">
        <f t="shared" si="5"/>
        <v>14</v>
      </c>
      <c r="N193" t="b">
        <f t="shared" si="6"/>
        <v>1</v>
      </c>
    </row>
    <row r="194" spans="1:14" x14ac:dyDescent="0.45">
      <c r="A194" s="3" t="s">
        <v>118</v>
      </c>
      <c r="B194" t="s">
        <v>12</v>
      </c>
      <c r="C194" t="s">
        <v>25</v>
      </c>
      <c r="D194" s="7">
        <v>99</v>
      </c>
      <c r="E194" t="s">
        <v>14</v>
      </c>
      <c r="F194" s="7">
        <v>122</v>
      </c>
      <c r="G194" t="s">
        <v>15</v>
      </c>
      <c r="H194" t="s">
        <v>16</v>
      </c>
      <c r="I194" t="s">
        <v>14</v>
      </c>
      <c r="J194" t="s">
        <v>25</v>
      </c>
      <c r="K194" t="s">
        <v>25</v>
      </c>
      <c r="L194" s="6" t="s">
        <v>98</v>
      </c>
      <c r="M194" s="7">
        <f t="shared" si="5"/>
        <v>23</v>
      </c>
      <c r="N194" t="b">
        <f t="shared" si="6"/>
        <v>0</v>
      </c>
    </row>
    <row r="195" spans="1:14" x14ac:dyDescent="0.45">
      <c r="A195" s="3" t="s">
        <v>118</v>
      </c>
      <c r="B195" t="s">
        <v>12</v>
      </c>
      <c r="C195" t="s">
        <v>49</v>
      </c>
      <c r="D195" s="7">
        <v>100</v>
      </c>
      <c r="E195" t="s">
        <v>18</v>
      </c>
      <c r="F195" s="7">
        <v>118</v>
      </c>
      <c r="G195" t="s">
        <v>15</v>
      </c>
      <c r="H195" t="s">
        <v>19</v>
      </c>
      <c r="I195" t="s">
        <v>18</v>
      </c>
      <c r="J195" t="s">
        <v>49</v>
      </c>
      <c r="K195" t="s">
        <v>49</v>
      </c>
      <c r="L195" s="6" t="s">
        <v>98</v>
      </c>
      <c r="M195" s="7">
        <f t="shared" si="5"/>
        <v>18</v>
      </c>
      <c r="N195" t="b">
        <f t="shared" si="6"/>
        <v>0</v>
      </c>
    </row>
    <row r="196" spans="1:14" x14ac:dyDescent="0.45">
      <c r="A196" s="3" t="s">
        <v>118</v>
      </c>
      <c r="B196" t="s">
        <v>12</v>
      </c>
      <c r="C196" t="s">
        <v>26</v>
      </c>
      <c r="D196" s="7">
        <v>109</v>
      </c>
      <c r="E196" t="s">
        <v>17</v>
      </c>
      <c r="F196" s="7">
        <v>104</v>
      </c>
      <c r="G196" t="s">
        <v>15</v>
      </c>
      <c r="H196" t="s">
        <v>66</v>
      </c>
      <c r="I196" t="s">
        <v>26</v>
      </c>
      <c r="J196" t="s">
        <v>17</v>
      </c>
      <c r="K196" t="s">
        <v>17</v>
      </c>
      <c r="L196" s="6" t="s">
        <v>98</v>
      </c>
      <c r="M196" s="7">
        <f t="shared" si="5"/>
        <v>5</v>
      </c>
      <c r="N196" t="b">
        <f t="shared" si="6"/>
        <v>0</v>
      </c>
    </row>
    <row r="197" spans="1:14" x14ac:dyDescent="0.45">
      <c r="A197" s="3" t="s">
        <v>118</v>
      </c>
      <c r="B197" t="s">
        <v>20</v>
      </c>
      <c r="C197" t="s">
        <v>36</v>
      </c>
      <c r="D197" s="7">
        <v>86</v>
      </c>
      <c r="E197" t="s">
        <v>22</v>
      </c>
      <c r="F197" s="7">
        <v>136</v>
      </c>
      <c r="G197" t="s">
        <v>15</v>
      </c>
      <c r="H197" t="s">
        <v>23</v>
      </c>
      <c r="I197" t="s">
        <v>22</v>
      </c>
      <c r="J197" t="s">
        <v>36</v>
      </c>
      <c r="K197" s="11" t="s">
        <v>22</v>
      </c>
      <c r="L197" s="6" t="s">
        <v>97</v>
      </c>
      <c r="M197" s="7">
        <f t="shared" si="5"/>
        <v>50</v>
      </c>
      <c r="N197" t="b">
        <f t="shared" si="6"/>
        <v>1</v>
      </c>
    </row>
    <row r="198" spans="1:14" x14ac:dyDescent="0.45">
      <c r="A198" s="3" t="s">
        <v>118</v>
      </c>
      <c r="B198" t="s">
        <v>20</v>
      </c>
      <c r="C198" t="s">
        <v>52</v>
      </c>
      <c r="D198" s="7">
        <v>105</v>
      </c>
      <c r="E198" t="s">
        <v>46</v>
      </c>
      <c r="F198" s="7">
        <v>108</v>
      </c>
      <c r="G198" t="s">
        <v>15</v>
      </c>
      <c r="H198" t="s">
        <v>93</v>
      </c>
      <c r="I198" t="s">
        <v>46</v>
      </c>
      <c r="J198" t="s">
        <v>52</v>
      </c>
      <c r="K198" s="11" t="s">
        <v>46</v>
      </c>
      <c r="L198" s="6" t="s">
        <v>97</v>
      </c>
      <c r="M198" s="7">
        <f t="shared" si="5"/>
        <v>3</v>
      </c>
      <c r="N198" t="b">
        <f t="shared" si="6"/>
        <v>1</v>
      </c>
    </row>
    <row r="199" spans="1:14" x14ac:dyDescent="0.45">
      <c r="A199" s="3" t="s">
        <v>118</v>
      </c>
      <c r="B199" t="s">
        <v>20</v>
      </c>
      <c r="C199" t="s">
        <v>32</v>
      </c>
      <c r="D199" s="7">
        <v>127</v>
      </c>
      <c r="E199" t="s">
        <v>48</v>
      </c>
      <c r="F199" s="7">
        <v>125</v>
      </c>
      <c r="G199" t="s">
        <v>15</v>
      </c>
      <c r="H199" t="s">
        <v>67</v>
      </c>
      <c r="I199" t="s">
        <v>32</v>
      </c>
      <c r="J199" t="s">
        <v>48</v>
      </c>
      <c r="K199" s="11" t="s">
        <v>32</v>
      </c>
      <c r="L199" s="6" t="s">
        <v>97</v>
      </c>
      <c r="M199" s="7">
        <f t="shared" si="5"/>
        <v>2</v>
      </c>
      <c r="N199" t="b">
        <f t="shared" si="6"/>
        <v>1</v>
      </c>
    </row>
    <row r="200" spans="1:14" x14ac:dyDescent="0.45">
      <c r="A200" s="3" t="s">
        <v>118</v>
      </c>
      <c r="B200" t="s">
        <v>24</v>
      </c>
      <c r="C200" t="s">
        <v>55</v>
      </c>
      <c r="D200" s="7">
        <v>113</v>
      </c>
      <c r="E200" t="s">
        <v>51</v>
      </c>
      <c r="F200" s="7">
        <v>121</v>
      </c>
      <c r="G200" t="s">
        <v>15</v>
      </c>
      <c r="H200" t="s">
        <v>86</v>
      </c>
      <c r="I200" t="s">
        <v>51</v>
      </c>
      <c r="J200" t="s">
        <v>55</v>
      </c>
      <c r="K200" t="s">
        <v>55</v>
      </c>
      <c r="L200" s="6" t="s">
        <v>98</v>
      </c>
      <c r="M200" s="7">
        <f t="shared" si="5"/>
        <v>8</v>
      </c>
      <c r="N200" t="b">
        <f t="shared" si="6"/>
        <v>0</v>
      </c>
    </row>
    <row r="201" spans="1:14" x14ac:dyDescent="0.45">
      <c r="A201" s="3" t="s">
        <v>118</v>
      </c>
      <c r="B201" t="s">
        <v>24</v>
      </c>
      <c r="C201" t="s">
        <v>44</v>
      </c>
      <c r="D201" s="7">
        <v>126</v>
      </c>
      <c r="E201" t="s">
        <v>29</v>
      </c>
      <c r="F201" s="7">
        <v>133</v>
      </c>
      <c r="G201" t="s">
        <v>15</v>
      </c>
      <c r="H201" t="s">
        <v>30</v>
      </c>
      <c r="I201" t="s">
        <v>29</v>
      </c>
      <c r="J201" t="s">
        <v>44</v>
      </c>
      <c r="K201" s="11" t="s">
        <v>29</v>
      </c>
      <c r="L201" s="6" t="s">
        <v>97</v>
      </c>
      <c r="M201" s="7">
        <f t="shared" si="5"/>
        <v>7</v>
      </c>
      <c r="N201" t="b">
        <f t="shared" si="6"/>
        <v>1</v>
      </c>
    </row>
    <row r="202" spans="1:14" x14ac:dyDescent="0.45">
      <c r="A202" s="3" t="s">
        <v>118</v>
      </c>
      <c r="B202" t="s">
        <v>68</v>
      </c>
      <c r="C202" t="s">
        <v>13</v>
      </c>
      <c r="D202" s="7">
        <v>93</v>
      </c>
      <c r="E202" t="s">
        <v>69</v>
      </c>
      <c r="F202" s="7">
        <v>116</v>
      </c>
      <c r="G202" t="s">
        <v>15</v>
      </c>
      <c r="H202" t="s">
        <v>70</v>
      </c>
      <c r="I202" t="s">
        <v>69</v>
      </c>
      <c r="J202" t="s">
        <v>13</v>
      </c>
      <c r="K202" s="11" t="s">
        <v>69</v>
      </c>
      <c r="L202" s="6" t="s">
        <v>97</v>
      </c>
      <c r="M202" s="7">
        <f t="shared" si="5"/>
        <v>23</v>
      </c>
      <c r="N202" t="b">
        <f t="shared" si="6"/>
        <v>1</v>
      </c>
    </row>
    <row r="203" spans="1:14" x14ac:dyDescent="0.45">
      <c r="A203" s="3" t="s">
        <v>118</v>
      </c>
      <c r="B203" t="s">
        <v>71</v>
      </c>
      <c r="C203" t="s">
        <v>72</v>
      </c>
      <c r="D203" s="7">
        <v>102</v>
      </c>
      <c r="E203" t="s">
        <v>21</v>
      </c>
      <c r="F203" s="7">
        <v>98</v>
      </c>
      <c r="G203" t="s">
        <v>15</v>
      </c>
      <c r="H203" t="s">
        <v>90</v>
      </c>
      <c r="I203" t="s">
        <v>72</v>
      </c>
      <c r="J203" t="s">
        <v>21</v>
      </c>
      <c r="K203" t="s">
        <v>21</v>
      </c>
      <c r="L203" s="6" t="s">
        <v>98</v>
      </c>
      <c r="M203" s="7">
        <f t="shared" si="5"/>
        <v>4</v>
      </c>
      <c r="N203" t="b">
        <f t="shared" si="6"/>
        <v>0</v>
      </c>
    </row>
    <row r="204" spans="1:14" x14ac:dyDescent="0.45">
      <c r="A204" s="3" t="s">
        <v>118</v>
      </c>
      <c r="B204" t="s">
        <v>71</v>
      </c>
      <c r="C204" t="s">
        <v>42</v>
      </c>
      <c r="D204" s="7">
        <v>100</v>
      </c>
      <c r="E204" t="s">
        <v>28</v>
      </c>
      <c r="F204" s="7">
        <v>116</v>
      </c>
      <c r="G204" t="s">
        <v>15</v>
      </c>
      <c r="H204" t="s">
        <v>64</v>
      </c>
      <c r="I204" t="s">
        <v>28</v>
      </c>
      <c r="J204" t="s">
        <v>42</v>
      </c>
      <c r="K204" s="11" t="s">
        <v>28</v>
      </c>
      <c r="L204" s="6" t="s">
        <v>97</v>
      </c>
      <c r="M204" s="7">
        <f t="shared" si="5"/>
        <v>16</v>
      </c>
      <c r="N204" t="b">
        <f t="shared" si="6"/>
        <v>1</v>
      </c>
    </row>
    <row r="205" spans="1:14" x14ac:dyDescent="0.45">
      <c r="A205" s="3" t="s">
        <v>118</v>
      </c>
      <c r="B205" t="s">
        <v>71</v>
      </c>
      <c r="C205" t="s">
        <v>37</v>
      </c>
      <c r="D205" s="7">
        <v>138</v>
      </c>
      <c r="E205" t="s">
        <v>54</v>
      </c>
      <c r="F205" s="7">
        <v>122</v>
      </c>
      <c r="G205" t="s">
        <v>15</v>
      </c>
      <c r="H205" t="s">
        <v>130</v>
      </c>
      <c r="I205" t="s">
        <v>37</v>
      </c>
      <c r="J205" t="s">
        <v>54</v>
      </c>
      <c r="K205" s="11" t="s">
        <v>37</v>
      </c>
      <c r="L205" s="6" t="s">
        <v>97</v>
      </c>
      <c r="M205" s="7">
        <f t="shared" si="5"/>
        <v>16</v>
      </c>
      <c r="N205" t="b">
        <f t="shared" si="6"/>
        <v>1</v>
      </c>
    </row>
    <row r="206" spans="1:14" x14ac:dyDescent="0.45">
      <c r="A206" s="3" t="s">
        <v>118</v>
      </c>
      <c r="B206" t="s">
        <v>31</v>
      </c>
      <c r="C206" t="s">
        <v>62</v>
      </c>
      <c r="D206" s="7">
        <v>130</v>
      </c>
      <c r="E206" t="s">
        <v>82</v>
      </c>
      <c r="F206" s="7">
        <v>125</v>
      </c>
      <c r="G206" t="s">
        <v>15</v>
      </c>
      <c r="H206" t="s">
        <v>83</v>
      </c>
      <c r="I206" t="s">
        <v>62</v>
      </c>
      <c r="J206" t="s">
        <v>82</v>
      </c>
      <c r="K206" s="11" t="s">
        <v>62</v>
      </c>
      <c r="L206" s="6" t="s">
        <v>97</v>
      </c>
      <c r="M206" s="7">
        <f t="shared" si="5"/>
        <v>5</v>
      </c>
      <c r="N206" t="b">
        <f t="shared" si="6"/>
        <v>1</v>
      </c>
    </row>
    <row r="207" spans="1:14" x14ac:dyDescent="0.45">
      <c r="A207" s="3" t="s">
        <v>119</v>
      </c>
      <c r="B207" t="s">
        <v>68</v>
      </c>
      <c r="C207" t="s">
        <v>41</v>
      </c>
      <c r="D207" s="7">
        <v>110</v>
      </c>
      <c r="E207" t="s">
        <v>51</v>
      </c>
      <c r="F207" s="7">
        <v>113</v>
      </c>
      <c r="G207" t="s">
        <v>15</v>
      </c>
      <c r="H207" t="s">
        <v>86</v>
      </c>
      <c r="I207" t="s">
        <v>51</v>
      </c>
      <c r="J207" t="s">
        <v>41</v>
      </c>
      <c r="K207" t="s">
        <v>41</v>
      </c>
      <c r="L207" s="6" t="s">
        <v>98</v>
      </c>
      <c r="M207" s="7">
        <f t="shared" si="5"/>
        <v>3</v>
      </c>
      <c r="N207" t="b">
        <f t="shared" si="6"/>
        <v>0</v>
      </c>
    </row>
    <row r="208" spans="1:14" x14ac:dyDescent="0.45">
      <c r="A208" s="3" t="s">
        <v>119</v>
      </c>
      <c r="B208" t="s">
        <v>71</v>
      </c>
      <c r="C208" t="s">
        <v>82</v>
      </c>
      <c r="D208" s="7">
        <v>140</v>
      </c>
      <c r="E208" t="s">
        <v>54</v>
      </c>
      <c r="F208" s="7">
        <v>137</v>
      </c>
      <c r="G208" t="s">
        <v>15</v>
      </c>
      <c r="H208" t="s">
        <v>130</v>
      </c>
      <c r="I208" t="s">
        <v>82</v>
      </c>
      <c r="J208" t="s">
        <v>54</v>
      </c>
      <c r="K208" t="s">
        <v>54</v>
      </c>
      <c r="L208" s="6" t="s">
        <v>98</v>
      </c>
      <c r="M208" s="7">
        <f t="shared" si="5"/>
        <v>3</v>
      </c>
      <c r="N208" t="b">
        <f t="shared" si="6"/>
        <v>0</v>
      </c>
    </row>
    <row r="209" spans="1:14" x14ac:dyDescent="0.45">
      <c r="A209" s="3" t="s">
        <v>119</v>
      </c>
      <c r="B209" t="s">
        <v>31</v>
      </c>
      <c r="C209" t="s">
        <v>58</v>
      </c>
      <c r="D209" s="7">
        <v>128</v>
      </c>
      <c r="E209" t="s">
        <v>33</v>
      </c>
      <c r="F209" s="7">
        <v>91</v>
      </c>
      <c r="G209" t="s">
        <v>15</v>
      </c>
      <c r="H209" t="s">
        <v>34</v>
      </c>
      <c r="I209" t="s">
        <v>58</v>
      </c>
      <c r="J209" t="s">
        <v>33</v>
      </c>
      <c r="K209" s="11" t="s">
        <v>58</v>
      </c>
      <c r="L209" s="6" t="s">
        <v>97</v>
      </c>
      <c r="M209" s="7">
        <f t="shared" si="5"/>
        <v>37</v>
      </c>
      <c r="N209" t="b">
        <f t="shared" si="6"/>
        <v>1</v>
      </c>
    </row>
    <row r="210" spans="1:14" x14ac:dyDescent="0.45">
      <c r="A210" s="3" t="s">
        <v>120</v>
      </c>
      <c r="B210" t="s">
        <v>12</v>
      </c>
      <c r="C210" t="s">
        <v>18</v>
      </c>
      <c r="D210" s="7">
        <v>116</v>
      </c>
      <c r="E210" t="s">
        <v>46</v>
      </c>
      <c r="F210" s="7">
        <v>109</v>
      </c>
      <c r="G210" t="s">
        <v>15</v>
      </c>
      <c r="H210" t="s">
        <v>93</v>
      </c>
      <c r="I210" t="s">
        <v>18</v>
      </c>
      <c r="J210" t="s">
        <v>46</v>
      </c>
      <c r="K210" s="11" t="s">
        <v>18</v>
      </c>
      <c r="L210" s="6" t="s">
        <v>97</v>
      </c>
      <c r="M210" s="7">
        <f t="shared" si="5"/>
        <v>7</v>
      </c>
      <c r="N210" t="b">
        <f t="shared" si="6"/>
        <v>1</v>
      </c>
    </row>
    <row r="211" spans="1:14" x14ac:dyDescent="0.45">
      <c r="A211" s="3" t="s">
        <v>120</v>
      </c>
      <c r="B211" t="s">
        <v>12</v>
      </c>
      <c r="C211" t="s">
        <v>42</v>
      </c>
      <c r="D211" s="7">
        <v>115</v>
      </c>
      <c r="E211" t="s">
        <v>32</v>
      </c>
      <c r="F211" s="7">
        <v>129</v>
      </c>
      <c r="G211" t="s">
        <v>15</v>
      </c>
      <c r="H211" t="s">
        <v>75</v>
      </c>
      <c r="I211" t="s">
        <v>32</v>
      </c>
      <c r="J211" t="s">
        <v>42</v>
      </c>
      <c r="K211" s="11" t="s">
        <v>32</v>
      </c>
      <c r="L211" s="6" t="s">
        <v>97</v>
      </c>
      <c r="M211" s="7">
        <f t="shared" si="5"/>
        <v>14</v>
      </c>
      <c r="N211" t="b">
        <f t="shared" si="6"/>
        <v>1</v>
      </c>
    </row>
    <row r="212" spans="1:14" x14ac:dyDescent="0.45">
      <c r="A212" s="3" t="s">
        <v>120</v>
      </c>
      <c r="B212" t="s">
        <v>12</v>
      </c>
      <c r="C212" t="s">
        <v>49</v>
      </c>
      <c r="D212" s="7">
        <v>110</v>
      </c>
      <c r="E212" t="s">
        <v>17</v>
      </c>
      <c r="F212" s="7">
        <v>96</v>
      </c>
      <c r="G212" t="s">
        <v>15</v>
      </c>
      <c r="H212" t="s">
        <v>66</v>
      </c>
      <c r="I212" t="s">
        <v>49</v>
      </c>
      <c r="J212" t="s">
        <v>17</v>
      </c>
      <c r="K212" s="11" t="s">
        <v>49</v>
      </c>
      <c r="L212" s="6" t="s">
        <v>97</v>
      </c>
      <c r="M212" s="7">
        <f t="shared" si="5"/>
        <v>14</v>
      </c>
      <c r="N212" t="b">
        <f t="shared" si="6"/>
        <v>1</v>
      </c>
    </row>
    <row r="213" spans="1:14" x14ac:dyDescent="0.45">
      <c r="A213" s="3" t="s">
        <v>120</v>
      </c>
      <c r="B213" t="s">
        <v>12</v>
      </c>
      <c r="C213" t="s">
        <v>36</v>
      </c>
      <c r="D213" s="7">
        <v>93</v>
      </c>
      <c r="E213" t="s">
        <v>48</v>
      </c>
      <c r="F213" s="7">
        <v>121</v>
      </c>
      <c r="G213" t="s">
        <v>15</v>
      </c>
      <c r="H213" t="s">
        <v>67</v>
      </c>
      <c r="I213" t="s">
        <v>48</v>
      </c>
      <c r="J213" t="s">
        <v>36</v>
      </c>
      <c r="K213" s="11" t="s">
        <v>48</v>
      </c>
      <c r="L213" s="6" t="s">
        <v>97</v>
      </c>
      <c r="M213" s="7">
        <f t="shared" si="5"/>
        <v>28</v>
      </c>
      <c r="N213" t="b">
        <f t="shared" si="6"/>
        <v>1</v>
      </c>
    </row>
    <row r="214" spans="1:14" x14ac:dyDescent="0.45">
      <c r="A214" s="3" t="s">
        <v>120</v>
      </c>
      <c r="B214" t="s">
        <v>20</v>
      </c>
      <c r="C214" t="s">
        <v>28</v>
      </c>
      <c r="D214" s="7">
        <v>113</v>
      </c>
      <c r="E214" t="s">
        <v>69</v>
      </c>
      <c r="F214" s="7">
        <v>123</v>
      </c>
      <c r="G214" t="s">
        <v>15</v>
      </c>
      <c r="H214" t="s">
        <v>70</v>
      </c>
      <c r="I214" t="s">
        <v>69</v>
      </c>
      <c r="J214" t="s">
        <v>28</v>
      </c>
      <c r="K214" t="s">
        <v>28</v>
      </c>
      <c r="L214" s="6" t="s">
        <v>98</v>
      </c>
      <c r="M214" s="7">
        <f t="shared" si="5"/>
        <v>10</v>
      </c>
      <c r="N214" t="b">
        <f t="shared" si="6"/>
        <v>0</v>
      </c>
    </row>
    <row r="215" spans="1:14" x14ac:dyDescent="0.45">
      <c r="A215" s="3" t="s">
        <v>120</v>
      </c>
      <c r="B215" t="s">
        <v>24</v>
      </c>
      <c r="C215" t="s">
        <v>22</v>
      </c>
      <c r="D215" s="7">
        <v>129</v>
      </c>
      <c r="E215" t="s">
        <v>52</v>
      </c>
      <c r="F215" s="7">
        <v>112</v>
      </c>
      <c r="G215" t="s">
        <v>15</v>
      </c>
      <c r="H215" t="s">
        <v>53</v>
      </c>
      <c r="I215" t="s">
        <v>22</v>
      </c>
      <c r="J215" t="s">
        <v>52</v>
      </c>
      <c r="K215" s="11" t="s">
        <v>22</v>
      </c>
      <c r="L215" s="6" t="s">
        <v>97</v>
      </c>
      <c r="M215" s="7">
        <f t="shared" si="5"/>
        <v>17</v>
      </c>
      <c r="N215" t="b">
        <f t="shared" si="6"/>
        <v>1</v>
      </c>
    </row>
    <row r="216" spans="1:14" x14ac:dyDescent="0.45">
      <c r="A216" s="3" t="s">
        <v>120</v>
      </c>
      <c r="B216" t="s">
        <v>24</v>
      </c>
      <c r="C216" t="s">
        <v>55</v>
      </c>
      <c r="D216" s="7">
        <v>105</v>
      </c>
      <c r="E216" t="s">
        <v>29</v>
      </c>
      <c r="F216" s="7">
        <v>127</v>
      </c>
      <c r="G216" t="s">
        <v>15</v>
      </c>
      <c r="H216" t="s">
        <v>30</v>
      </c>
      <c r="I216" t="s">
        <v>29</v>
      </c>
      <c r="J216" t="s">
        <v>55</v>
      </c>
      <c r="K216" t="s">
        <v>55</v>
      </c>
      <c r="L216" s="6" t="s">
        <v>98</v>
      </c>
      <c r="M216" s="7">
        <f t="shared" si="5"/>
        <v>22</v>
      </c>
      <c r="N216" t="b">
        <f t="shared" si="6"/>
        <v>0</v>
      </c>
    </row>
    <row r="217" spans="1:14" x14ac:dyDescent="0.45">
      <c r="A217" s="3" t="s">
        <v>120</v>
      </c>
      <c r="B217" t="s">
        <v>24</v>
      </c>
      <c r="C217" t="s">
        <v>62</v>
      </c>
      <c r="D217" s="7">
        <v>107</v>
      </c>
      <c r="E217" t="s">
        <v>57</v>
      </c>
      <c r="F217" s="7">
        <v>129</v>
      </c>
      <c r="G217" t="s">
        <v>15</v>
      </c>
      <c r="H217" t="s">
        <v>77</v>
      </c>
      <c r="I217" t="s">
        <v>57</v>
      </c>
      <c r="J217" t="s">
        <v>62</v>
      </c>
      <c r="K217" s="11" t="s">
        <v>57</v>
      </c>
      <c r="L217" s="6" t="s">
        <v>97</v>
      </c>
      <c r="M217" s="7">
        <f t="shared" si="5"/>
        <v>22</v>
      </c>
      <c r="N217" t="b">
        <f t="shared" si="6"/>
        <v>1</v>
      </c>
    </row>
    <row r="218" spans="1:14" x14ac:dyDescent="0.45">
      <c r="A218" s="3" t="s">
        <v>120</v>
      </c>
      <c r="B218" t="s">
        <v>71</v>
      </c>
      <c r="C218" t="s">
        <v>44</v>
      </c>
      <c r="D218" s="7">
        <v>110</v>
      </c>
      <c r="E218" t="s">
        <v>21</v>
      </c>
      <c r="F218" s="7">
        <v>130</v>
      </c>
      <c r="G218" t="s">
        <v>15</v>
      </c>
      <c r="H218" t="s">
        <v>90</v>
      </c>
      <c r="I218" t="s">
        <v>21</v>
      </c>
      <c r="J218" t="s">
        <v>44</v>
      </c>
      <c r="K218" s="11" t="s">
        <v>21</v>
      </c>
      <c r="L218" s="6" t="s">
        <v>97</v>
      </c>
      <c r="M218" s="7">
        <f t="shared" si="5"/>
        <v>20</v>
      </c>
      <c r="N218" t="b">
        <f t="shared" si="6"/>
        <v>1</v>
      </c>
    </row>
    <row r="219" spans="1:14" x14ac:dyDescent="0.45">
      <c r="A219" s="3" t="s">
        <v>120</v>
      </c>
      <c r="B219" t="s">
        <v>71</v>
      </c>
      <c r="C219" t="s">
        <v>14</v>
      </c>
      <c r="D219" s="7">
        <v>115</v>
      </c>
      <c r="E219" t="s">
        <v>54</v>
      </c>
      <c r="F219" s="7">
        <v>107</v>
      </c>
      <c r="G219" t="s">
        <v>15</v>
      </c>
      <c r="H219" t="s">
        <v>130</v>
      </c>
      <c r="I219" t="s">
        <v>14</v>
      </c>
      <c r="J219" t="s">
        <v>54</v>
      </c>
      <c r="K219" t="s">
        <v>54</v>
      </c>
      <c r="L219" s="6" t="s">
        <v>98</v>
      </c>
      <c r="M219" s="7">
        <f t="shared" si="5"/>
        <v>8</v>
      </c>
      <c r="N219" t="b">
        <f t="shared" si="6"/>
        <v>0</v>
      </c>
    </row>
    <row r="220" spans="1:14" x14ac:dyDescent="0.45">
      <c r="A220" s="3" t="s">
        <v>120</v>
      </c>
      <c r="B220" t="s">
        <v>31</v>
      </c>
      <c r="C220" t="s">
        <v>37</v>
      </c>
      <c r="D220" s="7">
        <v>110</v>
      </c>
      <c r="E220" t="s">
        <v>82</v>
      </c>
      <c r="F220" s="7">
        <v>128</v>
      </c>
      <c r="G220" t="s">
        <v>15</v>
      </c>
      <c r="H220" t="s">
        <v>83</v>
      </c>
      <c r="I220" t="s">
        <v>82</v>
      </c>
      <c r="J220" t="s">
        <v>37</v>
      </c>
      <c r="K220" t="s">
        <v>37</v>
      </c>
      <c r="L220" s="6" t="s">
        <v>98</v>
      </c>
      <c r="M220" s="7">
        <f t="shared" si="5"/>
        <v>18</v>
      </c>
      <c r="N220" t="b">
        <f t="shared" si="6"/>
        <v>0</v>
      </c>
    </row>
    <row r="221" spans="1:14" x14ac:dyDescent="0.45">
      <c r="A221" s="3" t="s">
        <v>120</v>
      </c>
      <c r="B221" t="s">
        <v>31</v>
      </c>
      <c r="C221" t="s">
        <v>13</v>
      </c>
      <c r="D221" s="7">
        <v>122</v>
      </c>
      <c r="E221" t="s">
        <v>72</v>
      </c>
      <c r="F221" s="7">
        <v>127</v>
      </c>
      <c r="G221" t="s">
        <v>15</v>
      </c>
      <c r="H221" t="s">
        <v>73</v>
      </c>
      <c r="I221" t="s">
        <v>72</v>
      </c>
      <c r="J221" t="s">
        <v>13</v>
      </c>
      <c r="K221" s="11" t="s">
        <v>72</v>
      </c>
      <c r="L221" s="6" t="s">
        <v>97</v>
      </c>
      <c r="M221" s="7">
        <f t="shared" si="5"/>
        <v>5</v>
      </c>
      <c r="N221" t="b">
        <f t="shared" si="6"/>
        <v>1</v>
      </c>
    </row>
    <row r="222" spans="1:14" x14ac:dyDescent="0.45">
      <c r="A222" s="3" t="s">
        <v>121</v>
      </c>
      <c r="B222" t="s">
        <v>20</v>
      </c>
      <c r="C222" t="s">
        <v>48</v>
      </c>
      <c r="D222" s="7">
        <v>123</v>
      </c>
      <c r="E222" t="s">
        <v>25</v>
      </c>
      <c r="F222" s="7">
        <v>121</v>
      </c>
      <c r="G222" t="s">
        <v>15</v>
      </c>
      <c r="H222" t="s">
        <v>47</v>
      </c>
      <c r="I222" t="s">
        <v>48</v>
      </c>
      <c r="J222" t="s">
        <v>25</v>
      </c>
      <c r="K222" s="11" t="s">
        <v>48</v>
      </c>
      <c r="L222" s="6" t="s">
        <v>97</v>
      </c>
      <c r="M222" s="7">
        <f t="shared" si="5"/>
        <v>2</v>
      </c>
      <c r="N222" t="b">
        <f t="shared" si="6"/>
        <v>1</v>
      </c>
    </row>
    <row r="223" spans="1:14" x14ac:dyDescent="0.45">
      <c r="A223" s="3" t="s">
        <v>121</v>
      </c>
      <c r="B223" t="s">
        <v>20</v>
      </c>
      <c r="C223" t="s">
        <v>46</v>
      </c>
      <c r="D223" s="7">
        <v>97</v>
      </c>
      <c r="E223" t="s">
        <v>17</v>
      </c>
      <c r="F223" s="7">
        <v>104</v>
      </c>
      <c r="G223" t="s">
        <v>15</v>
      </c>
      <c r="H223" t="s">
        <v>66</v>
      </c>
      <c r="I223" t="s">
        <v>17</v>
      </c>
      <c r="J223" t="s">
        <v>46</v>
      </c>
      <c r="K223" t="s">
        <v>46</v>
      </c>
      <c r="L223" s="6" t="s">
        <v>98</v>
      </c>
      <c r="M223" s="7">
        <f t="shared" si="5"/>
        <v>7</v>
      </c>
      <c r="N223" t="b">
        <f t="shared" si="6"/>
        <v>0</v>
      </c>
    </row>
    <row r="224" spans="1:14" x14ac:dyDescent="0.45">
      <c r="A224" s="3" t="s">
        <v>121</v>
      </c>
      <c r="B224" t="s">
        <v>24</v>
      </c>
      <c r="C224" t="s">
        <v>28</v>
      </c>
      <c r="D224" s="7">
        <v>110</v>
      </c>
      <c r="E224" t="s">
        <v>55</v>
      </c>
      <c r="F224" s="7">
        <v>114</v>
      </c>
      <c r="G224" t="s">
        <v>15</v>
      </c>
      <c r="H224" t="s">
        <v>56</v>
      </c>
      <c r="I224" t="s">
        <v>55</v>
      </c>
      <c r="J224" t="s">
        <v>28</v>
      </c>
      <c r="K224" s="11" t="s">
        <v>55</v>
      </c>
      <c r="L224" s="6" t="s">
        <v>97</v>
      </c>
      <c r="M224" s="7">
        <f t="shared" si="5"/>
        <v>4</v>
      </c>
      <c r="N224" t="b">
        <f t="shared" si="6"/>
        <v>1</v>
      </c>
    </row>
    <row r="225" spans="1:14" x14ac:dyDescent="0.45">
      <c r="A225" s="3" t="s">
        <v>121</v>
      </c>
      <c r="B225" t="s">
        <v>24</v>
      </c>
      <c r="C225" t="s">
        <v>62</v>
      </c>
      <c r="D225" s="7">
        <v>101</v>
      </c>
      <c r="E225" t="s">
        <v>51</v>
      </c>
      <c r="F225" s="7">
        <v>95</v>
      </c>
      <c r="G225" t="s">
        <v>15</v>
      </c>
      <c r="H225" t="s">
        <v>86</v>
      </c>
      <c r="I225" t="s">
        <v>62</v>
      </c>
      <c r="J225" t="s">
        <v>51</v>
      </c>
      <c r="K225" s="11" t="s">
        <v>62</v>
      </c>
      <c r="L225" s="6" t="s">
        <v>97</v>
      </c>
      <c r="M225" s="7">
        <f t="shared" si="5"/>
        <v>6</v>
      </c>
      <c r="N225" t="b">
        <f t="shared" si="6"/>
        <v>1</v>
      </c>
    </row>
    <row r="226" spans="1:14" x14ac:dyDescent="0.45">
      <c r="A226" s="3" t="s">
        <v>121</v>
      </c>
      <c r="B226" t="s">
        <v>24</v>
      </c>
      <c r="C226" t="s">
        <v>26</v>
      </c>
      <c r="D226" s="7">
        <v>106</v>
      </c>
      <c r="E226" t="s">
        <v>29</v>
      </c>
      <c r="F226" s="7">
        <v>95</v>
      </c>
      <c r="G226" t="s">
        <v>15</v>
      </c>
      <c r="H226" t="s">
        <v>30</v>
      </c>
      <c r="I226" t="s">
        <v>26</v>
      </c>
      <c r="J226" t="s">
        <v>29</v>
      </c>
      <c r="K226" t="s">
        <v>29</v>
      </c>
      <c r="L226" s="6" t="s">
        <v>98</v>
      </c>
      <c r="M226" s="7">
        <f t="shared" si="5"/>
        <v>11</v>
      </c>
      <c r="N226" t="b">
        <f t="shared" si="6"/>
        <v>0</v>
      </c>
    </row>
    <row r="227" spans="1:14" x14ac:dyDescent="0.45">
      <c r="A227" s="3" t="s">
        <v>121</v>
      </c>
      <c r="B227" t="s">
        <v>24</v>
      </c>
      <c r="C227" t="s">
        <v>44</v>
      </c>
      <c r="D227" s="7">
        <v>106</v>
      </c>
      <c r="E227" t="s">
        <v>57</v>
      </c>
      <c r="F227" s="7">
        <v>147</v>
      </c>
      <c r="G227" t="s">
        <v>15</v>
      </c>
      <c r="H227" t="s">
        <v>77</v>
      </c>
      <c r="I227" t="s">
        <v>57</v>
      </c>
      <c r="J227" t="s">
        <v>44</v>
      </c>
      <c r="K227" s="11" t="s">
        <v>57</v>
      </c>
      <c r="L227" s="6" t="s">
        <v>97</v>
      </c>
      <c r="M227" s="7">
        <f t="shared" si="5"/>
        <v>41</v>
      </c>
      <c r="N227" t="b">
        <f t="shared" si="6"/>
        <v>1</v>
      </c>
    </row>
    <row r="228" spans="1:14" x14ac:dyDescent="0.45">
      <c r="A228" s="3" t="s">
        <v>121</v>
      </c>
      <c r="B228" t="s">
        <v>31</v>
      </c>
      <c r="C228" t="s">
        <v>14</v>
      </c>
      <c r="D228" s="7">
        <v>84</v>
      </c>
      <c r="E228" t="s">
        <v>82</v>
      </c>
      <c r="F228" s="7">
        <v>97</v>
      </c>
      <c r="G228" t="s">
        <v>15</v>
      </c>
      <c r="H228" t="s">
        <v>83</v>
      </c>
      <c r="I228" t="s">
        <v>82</v>
      </c>
      <c r="J228" t="s">
        <v>14</v>
      </c>
      <c r="K228" s="11" t="s">
        <v>82</v>
      </c>
      <c r="L228" s="6" t="s">
        <v>97</v>
      </c>
      <c r="M228" s="7">
        <f t="shared" si="5"/>
        <v>13</v>
      </c>
      <c r="N228" t="b">
        <f t="shared" si="6"/>
        <v>1</v>
      </c>
    </row>
    <row r="229" spans="1:14" x14ac:dyDescent="0.45">
      <c r="A229" s="3" t="s">
        <v>121</v>
      </c>
      <c r="B229" t="s">
        <v>31</v>
      </c>
      <c r="C229" t="s">
        <v>41</v>
      </c>
      <c r="D229" s="7">
        <v>112</v>
      </c>
      <c r="E229" t="s">
        <v>58</v>
      </c>
      <c r="F229" s="7">
        <v>107</v>
      </c>
      <c r="G229" t="s">
        <v>15</v>
      </c>
      <c r="H229" t="s">
        <v>59</v>
      </c>
      <c r="I229" t="s">
        <v>41</v>
      </c>
      <c r="J229" t="s">
        <v>58</v>
      </c>
      <c r="K229" t="s">
        <v>58</v>
      </c>
      <c r="L229" s="6" t="s">
        <v>98</v>
      </c>
      <c r="M229" s="7">
        <f t="shared" si="5"/>
        <v>5</v>
      </c>
      <c r="N229" t="b">
        <f t="shared" si="6"/>
        <v>0</v>
      </c>
    </row>
    <row r="230" spans="1:14" x14ac:dyDescent="0.45">
      <c r="A230" s="3" t="s">
        <v>121</v>
      </c>
      <c r="B230" t="s">
        <v>31</v>
      </c>
      <c r="C230" t="s">
        <v>21</v>
      </c>
      <c r="D230" s="7">
        <v>127</v>
      </c>
      <c r="E230" t="s">
        <v>33</v>
      </c>
      <c r="F230" s="7">
        <v>112</v>
      </c>
      <c r="G230" t="s">
        <v>15</v>
      </c>
      <c r="H230" t="s">
        <v>34</v>
      </c>
      <c r="I230" t="s">
        <v>21</v>
      </c>
      <c r="J230" t="s">
        <v>33</v>
      </c>
      <c r="K230" s="11" t="s">
        <v>21</v>
      </c>
      <c r="L230" s="6" t="s">
        <v>97</v>
      </c>
      <c r="M230" s="7">
        <f t="shared" si="5"/>
        <v>15</v>
      </c>
      <c r="N230" t="b">
        <f t="shared" si="6"/>
        <v>1</v>
      </c>
    </row>
    <row r="231" spans="1:14" x14ac:dyDescent="0.45">
      <c r="A231" s="3" t="s">
        <v>121</v>
      </c>
      <c r="B231" t="s">
        <v>35</v>
      </c>
      <c r="C231" t="s">
        <v>13</v>
      </c>
      <c r="D231" s="7">
        <v>118</v>
      </c>
      <c r="E231" t="s">
        <v>37</v>
      </c>
      <c r="F231" s="7">
        <v>123</v>
      </c>
      <c r="G231" t="s">
        <v>15</v>
      </c>
      <c r="H231" t="s">
        <v>38</v>
      </c>
      <c r="I231" t="s">
        <v>37</v>
      </c>
      <c r="J231" t="s">
        <v>13</v>
      </c>
      <c r="K231" s="11" t="s">
        <v>37</v>
      </c>
      <c r="L231" s="6" t="s">
        <v>97</v>
      </c>
      <c r="M231" s="7">
        <f t="shared" si="5"/>
        <v>5</v>
      </c>
      <c r="N231" t="b">
        <f t="shared" ref="N231:N283" si="7">K231=I231</f>
        <v>1</v>
      </c>
    </row>
    <row r="232" spans="1:14" x14ac:dyDescent="0.45">
      <c r="A232" s="3" t="s">
        <v>122</v>
      </c>
      <c r="B232" t="s">
        <v>24</v>
      </c>
      <c r="C232" t="s">
        <v>18</v>
      </c>
      <c r="D232" s="7">
        <v>112</v>
      </c>
      <c r="E232" t="s">
        <v>42</v>
      </c>
      <c r="F232" s="7">
        <v>109</v>
      </c>
      <c r="G232" t="s">
        <v>15</v>
      </c>
      <c r="H232" t="s">
        <v>43</v>
      </c>
      <c r="I232" t="s">
        <v>18</v>
      </c>
      <c r="J232" t="s">
        <v>42</v>
      </c>
      <c r="K232" s="11" t="s">
        <v>18</v>
      </c>
      <c r="L232" s="6" t="s">
        <v>97</v>
      </c>
      <c r="M232" s="7">
        <f t="shared" si="5"/>
        <v>3</v>
      </c>
      <c r="N232" t="b">
        <f t="shared" si="7"/>
        <v>1</v>
      </c>
    </row>
    <row r="233" spans="1:14" x14ac:dyDescent="0.45">
      <c r="A233" s="3" t="s">
        <v>122</v>
      </c>
      <c r="B233" t="s">
        <v>68</v>
      </c>
      <c r="C233" t="s">
        <v>22</v>
      </c>
      <c r="D233" s="7">
        <v>116</v>
      </c>
      <c r="E233" t="s">
        <v>49</v>
      </c>
      <c r="F233" s="7">
        <v>102</v>
      </c>
      <c r="G233" t="s">
        <v>15</v>
      </c>
      <c r="H233" t="s">
        <v>50</v>
      </c>
      <c r="I233" t="s">
        <v>22</v>
      </c>
      <c r="J233" t="s">
        <v>49</v>
      </c>
      <c r="K233" s="11" t="s">
        <v>22</v>
      </c>
      <c r="L233" s="6" t="s">
        <v>97</v>
      </c>
      <c r="M233" s="7">
        <f t="shared" si="5"/>
        <v>14</v>
      </c>
      <c r="N233" t="b">
        <f t="shared" si="7"/>
        <v>1</v>
      </c>
    </row>
    <row r="234" spans="1:14" x14ac:dyDescent="0.45">
      <c r="A234" s="3" t="s">
        <v>122</v>
      </c>
      <c r="B234" t="s">
        <v>71</v>
      </c>
      <c r="C234" t="s">
        <v>36</v>
      </c>
      <c r="D234" s="7">
        <v>86</v>
      </c>
      <c r="E234" t="s">
        <v>58</v>
      </c>
      <c r="F234" s="7">
        <v>101</v>
      </c>
      <c r="G234" t="s">
        <v>15</v>
      </c>
      <c r="H234" t="s">
        <v>59</v>
      </c>
      <c r="I234" t="s">
        <v>58</v>
      </c>
      <c r="J234" t="s">
        <v>36</v>
      </c>
      <c r="K234" s="11" t="s">
        <v>58</v>
      </c>
      <c r="L234" s="6" t="s">
        <v>97</v>
      </c>
      <c r="M234" s="7">
        <f t="shared" si="5"/>
        <v>15</v>
      </c>
      <c r="N234" t="b">
        <f t="shared" si="7"/>
        <v>1</v>
      </c>
    </row>
    <row r="235" spans="1:14" x14ac:dyDescent="0.45">
      <c r="A235" s="3" t="s">
        <v>123</v>
      </c>
      <c r="B235" t="s">
        <v>124</v>
      </c>
      <c r="C235" t="s">
        <v>41</v>
      </c>
      <c r="D235" s="7">
        <v>119</v>
      </c>
      <c r="E235" t="s">
        <v>17</v>
      </c>
      <c r="F235" s="7">
        <v>98</v>
      </c>
      <c r="G235" t="s">
        <v>15</v>
      </c>
      <c r="H235" t="s">
        <v>66</v>
      </c>
      <c r="I235" t="s">
        <v>41</v>
      </c>
      <c r="J235" t="s">
        <v>17</v>
      </c>
      <c r="K235" s="11" t="s">
        <v>41</v>
      </c>
      <c r="L235" s="6" t="s">
        <v>97</v>
      </c>
      <c r="M235" s="7">
        <f t="shared" si="5"/>
        <v>21</v>
      </c>
      <c r="N235" t="b">
        <f t="shared" si="7"/>
        <v>1</v>
      </c>
    </row>
    <row r="236" spans="1:14" x14ac:dyDescent="0.45">
      <c r="A236" s="3" t="s">
        <v>123</v>
      </c>
      <c r="B236" t="s">
        <v>61</v>
      </c>
      <c r="C236" t="s">
        <v>37</v>
      </c>
      <c r="D236" s="7">
        <v>113</v>
      </c>
      <c r="E236" t="s">
        <v>28</v>
      </c>
      <c r="F236" s="7">
        <v>123</v>
      </c>
      <c r="G236" t="s">
        <v>15</v>
      </c>
      <c r="H236" t="s">
        <v>64</v>
      </c>
      <c r="I236" t="s">
        <v>28</v>
      </c>
      <c r="J236" t="s">
        <v>37</v>
      </c>
      <c r="K236" t="s">
        <v>37</v>
      </c>
      <c r="L236" s="6" t="s">
        <v>98</v>
      </c>
      <c r="M236" s="7">
        <f t="shared" si="5"/>
        <v>10</v>
      </c>
      <c r="N236" t="b">
        <f t="shared" si="7"/>
        <v>0</v>
      </c>
    </row>
    <row r="237" spans="1:14" x14ac:dyDescent="0.45">
      <c r="A237" s="3" t="s">
        <v>123</v>
      </c>
      <c r="B237" t="s">
        <v>125</v>
      </c>
      <c r="C237" t="s">
        <v>69</v>
      </c>
      <c r="D237" s="7">
        <v>111</v>
      </c>
      <c r="E237" t="s">
        <v>32</v>
      </c>
      <c r="F237" s="7">
        <v>133</v>
      </c>
      <c r="G237" t="s">
        <v>15</v>
      </c>
      <c r="H237" t="s">
        <v>75</v>
      </c>
      <c r="I237" t="s">
        <v>32</v>
      </c>
      <c r="J237" t="s">
        <v>69</v>
      </c>
      <c r="K237" s="11" t="s">
        <v>32</v>
      </c>
      <c r="L237" s="6" t="s">
        <v>97</v>
      </c>
      <c r="M237" s="7">
        <f t="shared" si="5"/>
        <v>22</v>
      </c>
      <c r="N237" t="b">
        <f t="shared" si="7"/>
        <v>1</v>
      </c>
    </row>
    <row r="238" spans="1:14" x14ac:dyDescent="0.45">
      <c r="A238" s="3" t="s">
        <v>123</v>
      </c>
      <c r="B238" t="s">
        <v>63</v>
      </c>
      <c r="C238" t="s">
        <v>46</v>
      </c>
      <c r="D238" s="7">
        <v>114</v>
      </c>
      <c r="E238" t="s">
        <v>44</v>
      </c>
      <c r="F238" s="7">
        <v>105</v>
      </c>
      <c r="G238" t="s">
        <v>15</v>
      </c>
      <c r="H238" t="s">
        <v>45</v>
      </c>
      <c r="I238" t="s">
        <v>46</v>
      </c>
      <c r="J238" t="s">
        <v>44</v>
      </c>
      <c r="K238" s="11" t="s">
        <v>46</v>
      </c>
      <c r="L238" s="6" t="s">
        <v>97</v>
      </c>
      <c r="M238" s="7">
        <f t="shared" si="5"/>
        <v>9</v>
      </c>
      <c r="N238" t="b">
        <f t="shared" si="7"/>
        <v>1</v>
      </c>
    </row>
    <row r="239" spans="1:14" x14ac:dyDescent="0.45">
      <c r="A239" s="3" t="s">
        <v>123</v>
      </c>
      <c r="B239" t="s">
        <v>12</v>
      </c>
      <c r="C239" t="s">
        <v>18</v>
      </c>
      <c r="D239" s="7">
        <v>92</v>
      </c>
      <c r="E239" t="s">
        <v>25</v>
      </c>
      <c r="F239" s="7">
        <v>109</v>
      </c>
      <c r="G239" t="s">
        <v>15</v>
      </c>
      <c r="H239" t="s">
        <v>47</v>
      </c>
      <c r="I239" t="s">
        <v>25</v>
      </c>
      <c r="J239" t="s">
        <v>18</v>
      </c>
      <c r="K239" t="s">
        <v>18</v>
      </c>
      <c r="L239" s="6" t="s">
        <v>98</v>
      </c>
      <c r="M239" s="7">
        <f t="shared" si="5"/>
        <v>17</v>
      </c>
      <c r="N239" t="b">
        <f t="shared" si="7"/>
        <v>0</v>
      </c>
    </row>
    <row r="240" spans="1:14" x14ac:dyDescent="0.45">
      <c r="A240" s="3" t="s">
        <v>123</v>
      </c>
      <c r="B240" t="s">
        <v>12</v>
      </c>
      <c r="C240" t="s">
        <v>21</v>
      </c>
      <c r="D240" s="7">
        <v>119</v>
      </c>
      <c r="E240" t="s">
        <v>82</v>
      </c>
      <c r="F240" s="7">
        <v>103</v>
      </c>
      <c r="G240" t="s">
        <v>15</v>
      </c>
      <c r="H240" t="s">
        <v>83</v>
      </c>
      <c r="I240" t="s">
        <v>21</v>
      </c>
      <c r="J240" t="s">
        <v>82</v>
      </c>
      <c r="K240" s="11" t="s">
        <v>21</v>
      </c>
      <c r="L240" s="6" t="s">
        <v>97</v>
      </c>
      <c r="M240" s="7">
        <f t="shared" si="5"/>
        <v>16</v>
      </c>
      <c r="N240" t="b">
        <f t="shared" si="7"/>
        <v>1</v>
      </c>
    </row>
    <row r="241" spans="1:14" x14ac:dyDescent="0.45">
      <c r="A241" s="3" t="s">
        <v>123</v>
      </c>
      <c r="B241" t="s">
        <v>12</v>
      </c>
      <c r="C241" t="s">
        <v>57</v>
      </c>
      <c r="D241" s="7">
        <v>123</v>
      </c>
      <c r="E241" t="s">
        <v>55</v>
      </c>
      <c r="F241" s="7">
        <v>110</v>
      </c>
      <c r="G241" t="s">
        <v>15</v>
      </c>
      <c r="H241" t="s">
        <v>56</v>
      </c>
      <c r="I241" t="s">
        <v>57</v>
      </c>
      <c r="J241" t="s">
        <v>55</v>
      </c>
      <c r="K241" s="11" t="s">
        <v>57</v>
      </c>
      <c r="L241" s="6" t="s">
        <v>97</v>
      </c>
      <c r="M241" s="7">
        <f t="shared" si="5"/>
        <v>13</v>
      </c>
      <c r="N241" t="b">
        <f t="shared" si="7"/>
        <v>1</v>
      </c>
    </row>
    <row r="242" spans="1:14" x14ac:dyDescent="0.45">
      <c r="A242" s="3" t="s">
        <v>123</v>
      </c>
      <c r="B242" t="s">
        <v>12</v>
      </c>
      <c r="C242" t="s">
        <v>52</v>
      </c>
      <c r="D242" s="7">
        <v>114</v>
      </c>
      <c r="E242" t="s">
        <v>29</v>
      </c>
      <c r="F242" s="7">
        <v>106</v>
      </c>
      <c r="G242" t="s">
        <v>15</v>
      </c>
      <c r="H242" t="s">
        <v>30</v>
      </c>
      <c r="I242" t="s">
        <v>52</v>
      </c>
      <c r="J242" t="s">
        <v>29</v>
      </c>
      <c r="K242" t="s">
        <v>29</v>
      </c>
      <c r="L242" s="6" t="s">
        <v>98</v>
      </c>
      <c r="M242" s="7">
        <f t="shared" si="5"/>
        <v>8</v>
      </c>
      <c r="N242" t="b">
        <f t="shared" si="7"/>
        <v>0</v>
      </c>
    </row>
    <row r="243" spans="1:14" x14ac:dyDescent="0.45">
      <c r="A243" s="3" t="s">
        <v>123</v>
      </c>
      <c r="B243" t="s">
        <v>24</v>
      </c>
      <c r="C243" t="s">
        <v>13</v>
      </c>
      <c r="D243" s="7">
        <v>109</v>
      </c>
      <c r="E243" t="s">
        <v>54</v>
      </c>
      <c r="F243" s="7">
        <v>128</v>
      </c>
      <c r="G243" t="s">
        <v>15</v>
      </c>
      <c r="H243" t="s">
        <v>130</v>
      </c>
      <c r="I243" t="s">
        <v>54</v>
      </c>
      <c r="J243" t="s">
        <v>13</v>
      </c>
      <c r="K243" s="11" t="s">
        <v>54</v>
      </c>
      <c r="L243" s="6" t="s">
        <v>97</v>
      </c>
      <c r="M243" s="7">
        <f t="shared" si="5"/>
        <v>19</v>
      </c>
      <c r="N243" t="b">
        <f t="shared" si="7"/>
        <v>1</v>
      </c>
    </row>
    <row r="244" spans="1:14" x14ac:dyDescent="0.45">
      <c r="A244" s="3" t="s">
        <v>123</v>
      </c>
      <c r="B244" t="s">
        <v>71</v>
      </c>
      <c r="C244" t="s">
        <v>14</v>
      </c>
      <c r="D244" s="7">
        <v>93</v>
      </c>
      <c r="E244" t="s">
        <v>33</v>
      </c>
      <c r="F244" s="7">
        <v>80</v>
      </c>
      <c r="G244" t="s">
        <v>15</v>
      </c>
      <c r="H244" t="s">
        <v>34</v>
      </c>
      <c r="I244" t="s">
        <v>14</v>
      </c>
      <c r="J244" t="s">
        <v>33</v>
      </c>
      <c r="K244" t="s">
        <v>33</v>
      </c>
      <c r="L244" s="6" t="s">
        <v>98</v>
      </c>
      <c r="M244" s="7">
        <f t="shared" si="5"/>
        <v>13</v>
      </c>
      <c r="N244" t="b">
        <f t="shared" si="7"/>
        <v>0</v>
      </c>
    </row>
    <row r="245" spans="1:14" x14ac:dyDescent="0.45">
      <c r="A245" s="3" t="s">
        <v>123</v>
      </c>
      <c r="B245" t="s">
        <v>80</v>
      </c>
      <c r="C245" t="s">
        <v>72</v>
      </c>
      <c r="D245" s="7">
        <v>123</v>
      </c>
      <c r="E245" t="s">
        <v>62</v>
      </c>
      <c r="F245" s="7">
        <v>107</v>
      </c>
      <c r="G245" t="s">
        <v>15</v>
      </c>
      <c r="H245" t="s">
        <v>38</v>
      </c>
      <c r="I245" t="s">
        <v>72</v>
      </c>
      <c r="J245" t="s">
        <v>62</v>
      </c>
      <c r="K245" t="s">
        <v>62</v>
      </c>
      <c r="L245" s="6" t="s">
        <v>98</v>
      </c>
      <c r="M245" s="7">
        <f t="shared" si="5"/>
        <v>16</v>
      </c>
      <c r="N245" t="b">
        <f t="shared" si="7"/>
        <v>0</v>
      </c>
    </row>
    <row r="246" spans="1:14" x14ac:dyDescent="0.45">
      <c r="A246" s="3" t="s">
        <v>126</v>
      </c>
      <c r="B246" t="s">
        <v>12</v>
      </c>
      <c r="C246" t="s">
        <v>48</v>
      </c>
      <c r="D246" s="7">
        <v>130</v>
      </c>
      <c r="E246" t="s">
        <v>32</v>
      </c>
      <c r="F246" s="7">
        <v>122</v>
      </c>
      <c r="G246" t="s">
        <v>15</v>
      </c>
      <c r="H246" t="s">
        <v>75</v>
      </c>
      <c r="I246" t="s">
        <v>48</v>
      </c>
      <c r="J246" t="s">
        <v>32</v>
      </c>
      <c r="K246" t="s">
        <v>32</v>
      </c>
      <c r="L246" s="6" t="s">
        <v>98</v>
      </c>
      <c r="M246" s="7">
        <f t="shared" si="5"/>
        <v>8</v>
      </c>
      <c r="N246" t="b">
        <f t="shared" si="7"/>
        <v>0</v>
      </c>
    </row>
    <row r="247" spans="1:14" x14ac:dyDescent="0.45">
      <c r="A247" s="3" t="s">
        <v>126</v>
      </c>
      <c r="B247" t="s">
        <v>20</v>
      </c>
      <c r="C247" t="s">
        <v>42</v>
      </c>
      <c r="D247" s="7">
        <v>111</v>
      </c>
      <c r="E247" t="s">
        <v>49</v>
      </c>
      <c r="F247" s="7">
        <v>113</v>
      </c>
      <c r="G247" t="s">
        <v>15</v>
      </c>
      <c r="H247" t="s">
        <v>50</v>
      </c>
      <c r="I247" t="s">
        <v>49</v>
      </c>
      <c r="J247" t="s">
        <v>42</v>
      </c>
      <c r="K247" s="11" t="s">
        <v>49</v>
      </c>
      <c r="L247" s="6" t="s">
        <v>97</v>
      </c>
      <c r="M247" s="7">
        <f t="shared" si="5"/>
        <v>2</v>
      </c>
      <c r="N247" t="b">
        <f t="shared" si="7"/>
        <v>1</v>
      </c>
    </row>
    <row r="248" spans="1:14" x14ac:dyDescent="0.45">
      <c r="A248" s="3" t="s">
        <v>126</v>
      </c>
      <c r="B248" t="s">
        <v>24</v>
      </c>
      <c r="C248" t="s">
        <v>36</v>
      </c>
      <c r="D248" s="7">
        <v>111</v>
      </c>
      <c r="E248" t="s">
        <v>51</v>
      </c>
      <c r="F248" s="7">
        <v>86</v>
      </c>
      <c r="G248" t="s">
        <v>15</v>
      </c>
      <c r="H248" t="s">
        <v>86</v>
      </c>
      <c r="I248" t="s">
        <v>36</v>
      </c>
      <c r="J248" t="s">
        <v>51</v>
      </c>
      <c r="K248" s="11" t="s">
        <v>36</v>
      </c>
      <c r="L248" s="6" t="s">
        <v>97</v>
      </c>
      <c r="M248" s="7">
        <f t="shared" si="5"/>
        <v>25</v>
      </c>
      <c r="N248" t="b">
        <f t="shared" si="7"/>
        <v>1</v>
      </c>
    </row>
    <row r="249" spans="1:14" x14ac:dyDescent="0.45">
      <c r="A249" s="3" t="s">
        <v>126</v>
      </c>
      <c r="B249" t="s">
        <v>31</v>
      </c>
      <c r="C249" t="s">
        <v>26</v>
      </c>
      <c r="D249" s="7">
        <v>121</v>
      </c>
      <c r="E249" t="s">
        <v>72</v>
      </c>
      <c r="F249" s="7">
        <v>110</v>
      </c>
      <c r="G249" t="s">
        <v>15</v>
      </c>
      <c r="H249" t="s">
        <v>73</v>
      </c>
      <c r="I249" t="s">
        <v>26</v>
      </c>
      <c r="J249" t="s">
        <v>72</v>
      </c>
      <c r="K249" t="s">
        <v>72</v>
      </c>
      <c r="L249" s="6" t="s">
        <v>98</v>
      </c>
      <c r="M249" s="7">
        <f t="shared" si="5"/>
        <v>11</v>
      </c>
      <c r="N249" t="b">
        <f t="shared" si="7"/>
        <v>0</v>
      </c>
    </row>
    <row r="250" spans="1:14" x14ac:dyDescent="0.45">
      <c r="A250" s="3" t="s">
        <v>127</v>
      </c>
      <c r="B250" t="s">
        <v>12</v>
      </c>
      <c r="C250" t="s">
        <v>69</v>
      </c>
      <c r="D250" s="7">
        <v>119</v>
      </c>
      <c r="E250" t="s">
        <v>46</v>
      </c>
      <c r="F250" s="7">
        <v>121</v>
      </c>
      <c r="G250" t="s">
        <v>15</v>
      </c>
      <c r="H250" t="s">
        <v>93</v>
      </c>
      <c r="I250" t="s">
        <v>46</v>
      </c>
      <c r="J250" t="s">
        <v>69</v>
      </c>
      <c r="K250" s="11" t="s">
        <v>46</v>
      </c>
      <c r="L250" s="6" t="s">
        <v>97</v>
      </c>
      <c r="M250" s="7">
        <f t="shared" si="5"/>
        <v>2</v>
      </c>
      <c r="N250" t="b">
        <f t="shared" si="7"/>
        <v>1</v>
      </c>
    </row>
    <row r="251" spans="1:14" x14ac:dyDescent="0.45">
      <c r="A251" s="3" t="s">
        <v>127</v>
      </c>
      <c r="B251" t="s">
        <v>12</v>
      </c>
      <c r="C251" t="s">
        <v>36</v>
      </c>
      <c r="D251" s="7">
        <v>81</v>
      </c>
      <c r="E251" t="s">
        <v>18</v>
      </c>
      <c r="F251" s="7">
        <v>108</v>
      </c>
      <c r="G251" t="s">
        <v>15</v>
      </c>
      <c r="H251" t="s">
        <v>19</v>
      </c>
      <c r="I251" t="s">
        <v>18</v>
      </c>
      <c r="J251" t="s">
        <v>36</v>
      </c>
      <c r="K251" s="11" t="s">
        <v>18</v>
      </c>
      <c r="L251" s="6" t="s">
        <v>97</v>
      </c>
      <c r="M251" s="7">
        <f t="shared" si="5"/>
        <v>27</v>
      </c>
      <c r="N251" t="b">
        <f t="shared" si="7"/>
        <v>1</v>
      </c>
    </row>
    <row r="252" spans="1:14" x14ac:dyDescent="0.45">
      <c r="A252" s="3" t="s">
        <v>127</v>
      </c>
      <c r="B252" t="s">
        <v>12</v>
      </c>
      <c r="C252" t="s">
        <v>82</v>
      </c>
      <c r="D252" s="7">
        <v>123</v>
      </c>
      <c r="E252" t="s">
        <v>44</v>
      </c>
      <c r="F252" s="7">
        <v>112</v>
      </c>
      <c r="G252" t="s">
        <v>15</v>
      </c>
      <c r="H252" t="s">
        <v>45</v>
      </c>
      <c r="I252" t="s">
        <v>82</v>
      </c>
      <c r="J252" t="s">
        <v>44</v>
      </c>
      <c r="K252" s="11" t="s">
        <v>82</v>
      </c>
      <c r="L252" s="6" t="s">
        <v>97</v>
      </c>
      <c r="M252" s="7">
        <f t="shared" si="5"/>
        <v>11</v>
      </c>
      <c r="N252" t="b">
        <f t="shared" si="7"/>
        <v>1</v>
      </c>
    </row>
    <row r="253" spans="1:14" x14ac:dyDescent="0.45">
      <c r="A253" s="3" t="s">
        <v>127</v>
      </c>
      <c r="B253" t="s">
        <v>20</v>
      </c>
      <c r="C253" t="s">
        <v>54</v>
      </c>
      <c r="D253" s="7">
        <v>97</v>
      </c>
      <c r="E253" t="s">
        <v>25</v>
      </c>
      <c r="F253" s="7">
        <v>124</v>
      </c>
      <c r="G253" t="s">
        <v>15</v>
      </c>
      <c r="H253" t="s">
        <v>47</v>
      </c>
      <c r="I253" t="s">
        <v>25</v>
      </c>
      <c r="J253" t="s">
        <v>54</v>
      </c>
      <c r="K253" t="s">
        <v>54</v>
      </c>
      <c r="L253" s="6" t="s">
        <v>98</v>
      </c>
      <c r="M253" s="7">
        <f t="shared" si="5"/>
        <v>27</v>
      </c>
      <c r="N253" t="b">
        <f t="shared" si="7"/>
        <v>0</v>
      </c>
    </row>
    <row r="254" spans="1:14" x14ac:dyDescent="0.45">
      <c r="A254" s="3" t="s">
        <v>127</v>
      </c>
      <c r="B254" t="s">
        <v>20</v>
      </c>
      <c r="C254" t="s">
        <v>17</v>
      </c>
      <c r="D254" s="7">
        <v>99</v>
      </c>
      <c r="E254" t="s">
        <v>22</v>
      </c>
      <c r="F254" s="7">
        <v>117</v>
      </c>
      <c r="G254" t="s">
        <v>15</v>
      </c>
      <c r="H254" t="s">
        <v>23</v>
      </c>
      <c r="I254" t="s">
        <v>22</v>
      </c>
      <c r="J254" t="s">
        <v>17</v>
      </c>
      <c r="K254" s="11" t="s">
        <v>22</v>
      </c>
      <c r="L254" s="6" t="s">
        <v>97</v>
      </c>
      <c r="M254" s="7">
        <f t="shared" si="5"/>
        <v>18</v>
      </c>
      <c r="N254" t="b">
        <f t="shared" si="7"/>
        <v>1</v>
      </c>
    </row>
    <row r="255" spans="1:14" x14ac:dyDescent="0.45">
      <c r="A255" s="3" t="s">
        <v>127</v>
      </c>
      <c r="B255" t="s">
        <v>20</v>
      </c>
      <c r="C255" t="s">
        <v>13</v>
      </c>
      <c r="D255" s="7">
        <v>105</v>
      </c>
      <c r="E255" t="s">
        <v>58</v>
      </c>
      <c r="F255" s="7">
        <v>114</v>
      </c>
      <c r="G255" t="s">
        <v>15</v>
      </c>
      <c r="H255" t="s">
        <v>59</v>
      </c>
      <c r="I255" t="s">
        <v>58</v>
      </c>
      <c r="J255" t="s">
        <v>13</v>
      </c>
      <c r="K255" s="11" t="s">
        <v>58</v>
      </c>
      <c r="L255" s="6" t="s">
        <v>97</v>
      </c>
      <c r="M255" s="7">
        <f t="shared" si="5"/>
        <v>9</v>
      </c>
      <c r="N255" t="b">
        <f t="shared" si="7"/>
        <v>1</v>
      </c>
    </row>
    <row r="256" spans="1:14" x14ac:dyDescent="0.45">
      <c r="A256" s="3" t="s">
        <v>127</v>
      </c>
      <c r="B256" t="s">
        <v>20</v>
      </c>
      <c r="C256" t="s">
        <v>29</v>
      </c>
      <c r="D256" s="7">
        <v>115</v>
      </c>
      <c r="E256" t="s">
        <v>49</v>
      </c>
      <c r="F256" s="7">
        <v>92</v>
      </c>
      <c r="G256" t="s">
        <v>15</v>
      </c>
      <c r="H256" t="s">
        <v>50</v>
      </c>
      <c r="I256" t="s">
        <v>29</v>
      </c>
      <c r="J256" t="s">
        <v>49</v>
      </c>
      <c r="K256" t="s">
        <v>49</v>
      </c>
      <c r="L256" s="6" t="s">
        <v>98</v>
      </c>
      <c r="M256" s="7">
        <f t="shared" si="5"/>
        <v>23</v>
      </c>
      <c r="N256" t="b">
        <f t="shared" si="7"/>
        <v>0</v>
      </c>
    </row>
    <row r="257" spans="1:14" x14ac:dyDescent="0.45">
      <c r="A257" s="3" t="s">
        <v>127</v>
      </c>
      <c r="B257" t="s">
        <v>24</v>
      </c>
      <c r="C257" t="s">
        <v>42</v>
      </c>
      <c r="D257" s="7">
        <v>105</v>
      </c>
      <c r="E257" t="s">
        <v>52</v>
      </c>
      <c r="F257" s="7">
        <v>95</v>
      </c>
      <c r="G257" t="s">
        <v>15</v>
      </c>
      <c r="H257" t="s">
        <v>53</v>
      </c>
      <c r="I257" t="s">
        <v>42</v>
      </c>
      <c r="J257" t="s">
        <v>52</v>
      </c>
      <c r="K257" t="s">
        <v>52</v>
      </c>
      <c r="L257" s="6" t="s">
        <v>98</v>
      </c>
      <c r="M257" s="7">
        <f t="shared" si="5"/>
        <v>10</v>
      </c>
      <c r="N257" t="b">
        <f t="shared" si="7"/>
        <v>0</v>
      </c>
    </row>
    <row r="258" spans="1:14" x14ac:dyDescent="0.45">
      <c r="A258" s="3" t="s">
        <v>127</v>
      </c>
      <c r="B258" t="s">
        <v>24</v>
      </c>
      <c r="C258" t="s">
        <v>14</v>
      </c>
      <c r="D258" s="7">
        <v>85</v>
      </c>
      <c r="E258" t="s">
        <v>41</v>
      </c>
      <c r="F258" s="7">
        <v>123</v>
      </c>
      <c r="G258" t="s">
        <v>15</v>
      </c>
      <c r="H258" t="s">
        <v>79</v>
      </c>
      <c r="I258" t="s">
        <v>41</v>
      </c>
      <c r="J258" t="s">
        <v>14</v>
      </c>
      <c r="K258" s="11" t="s">
        <v>41</v>
      </c>
      <c r="L258" s="6" t="s">
        <v>97</v>
      </c>
      <c r="M258" s="7">
        <f t="shared" si="5"/>
        <v>38</v>
      </c>
      <c r="N258" t="b">
        <f t="shared" si="7"/>
        <v>1</v>
      </c>
    </row>
    <row r="259" spans="1:14" x14ac:dyDescent="0.45">
      <c r="A259" s="3" t="s">
        <v>127</v>
      </c>
      <c r="B259" t="s">
        <v>31</v>
      </c>
      <c r="C259" t="s">
        <v>55</v>
      </c>
      <c r="D259" s="7">
        <v>95</v>
      </c>
      <c r="E259" t="s">
        <v>57</v>
      </c>
      <c r="F259" s="7">
        <v>112</v>
      </c>
      <c r="G259" t="s">
        <v>15</v>
      </c>
      <c r="H259" t="s">
        <v>77</v>
      </c>
      <c r="I259" t="s">
        <v>57</v>
      </c>
      <c r="J259" t="s">
        <v>55</v>
      </c>
      <c r="K259" s="11" t="s">
        <v>57</v>
      </c>
      <c r="L259" s="6" t="s">
        <v>97</v>
      </c>
      <c r="M259" s="7">
        <f t="shared" si="5"/>
        <v>17</v>
      </c>
      <c r="N259" t="b">
        <f t="shared" si="7"/>
        <v>1</v>
      </c>
    </row>
    <row r="260" spans="1:14" x14ac:dyDescent="0.45">
      <c r="A260" s="3" t="s">
        <v>127</v>
      </c>
      <c r="B260" t="s">
        <v>31</v>
      </c>
      <c r="C260" t="s">
        <v>26</v>
      </c>
      <c r="D260" s="7">
        <v>106</v>
      </c>
      <c r="E260" t="s">
        <v>33</v>
      </c>
      <c r="F260" s="7">
        <v>96</v>
      </c>
      <c r="G260" t="s">
        <v>15</v>
      </c>
      <c r="H260" t="s">
        <v>34</v>
      </c>
      <c r="I260" t="s">
        <v>26</v>
      </c>
      <c r="J260" t="s">
        <v>33</v>
      </c>
      <c r="K260" s="11" t="s">
        <v>26</v>
      </c>
      <c r="L260" s="6" t="s">
        <v>97</v>
      </c>
      <c r="M260" s="7">
        <f t="shared" si="5"/>
        <v>10</v>
      </c>
      <c r="N260" t="b">
        <f t="shared" si="7"/>
        <v>1</v>
      </c>
    </row>
    <row r="261" spans="1:14" x14ac:dyDescent="0.45">
      <c r="A261" s="3" t="s">
        <v>128</v>
      </c>
      <c r="B261" t="s">
        <v>12</v>
      </c>
      <c r="C261" t="s">
        <v>29</v>
      </c>
      <c r="D261" s="7">
        <v>114</v>
      </c>
      <c r="E261" t="s">
        <v>32</v>
      </c>
      <c r="F261" s="7">
        <v>123</v>
      </c>
      <c r="G261" t="s">
        <v>15</v>
      </c>
      <c r="H261" t="s">
        <v>75</v>
      </c>
      <c r="I261" t="s">
        <v>32</v>
      </c>
      <c r="J261" t="s">
        <v>29</v>
      </c>
      <c r="K261" s="11" t="s">
        <v>32</v>
      </c>
      <c r="L261" s="6" t="s">
        <v>97</v>
      </c>
      <c r="M261" s="7">
        <f t="shared" si="5"/>
        <v>9</v>
      </c>
      <c r="N261" t="b">
        <f t="shared" si="7"/>
        <v>1</v>
      </c>
    </row>
    <row r="262" spans="1:14" x14ac:dyDescent="0.45">
      <c r="A262" s="3" t="s">
        <v>128</v>
      </c>
      <c r="B262" t="s">
        <v>20</v>
      </c>
      <c r="C262" t="s">
        <v>51</v>
      </c>
      <c r="D262" s="7">
        <v>101</v>
      </c>
      <c r="E262" t="s">
        <v>58</v>
      </c>
      <c r="F262" s="7">
        <v>110</v>
      </c>
      <c r="G262" t="s">
        <v>15</v>
      </c>
      <c r="H262" t="s">
        <v>59</v>
      </c>
      <c r="I262" t="s">
        <v>58</v>
      </c>
      <c r="J262" t="s">
        <v>51</v>
      </c>
      <c r="K262" s="11" t="s">
        <v>58</v>
      </c>
      <c r="L262" s="6" t="s">
        <v>97</v>
      </c>
      <c r="M262" s="7">
        <f t="shared" si="5"/>
        <v>9</v>
      </c>
      <c r="N262" t="b">
        <f t="shared" si="7"/>
        <v>1</v>
      </c>
    </row>
    <row r="263" spans="1:14" x14ac:dyDescent="0.45">
      <c r="A263" s="3" t="s">
        <v>128</v>
      </c>
      <c r="B263" t="s">
        <v>20</v>
      </c>
      <c r="C263" t="s">
        <v>69</v>
      </c>
      <c r="D263" s="7">
        <v>136</v>
      </c>
      <c r="E263" t="s">
        <v>48</v>
      </c>
      <c r="F263" s="7">
        <v>125</v>
      </c>
      <c r="G263" t="s">
        <v>15</v>
      </c>
      <c r="H263" t="s">
        <v>67</v>
      </c>
      <c r="I263" t="s">
        <v>69</v>
      </c>
      <c r="J263" t="s">
        <v>48</v>
      </c>
      <c r="K263" s="11" t="s">
        <v>69</v>
      </c>
      <c r="L263" s="6" t="s">
        <v>97</v>
      </c>
      <c r="M263" s="7">
        <f t="shared" si="5"/>
        <v>11</v>
      </c>
      <c r="N263" t="b">
        <f t="shared" si="7"/>
        <v>1</v>
      </c>
    </row>
    <row r="264" spans="1:14" x14ac:dyDescent="0.45">
      <c r="A264" s="3" t="s">
        <v>128</v>
      </c>
      <c r="B264" t="s">
        <v>24</v>
      </c>
      <c r="C264" t="s">
        <v>46</v>
      </c>
      <c r="D264" s="7">
        <v>123</v>
      </c>
      <c r="E264" t="s">
        <v>52</v>
      </c>
      <c r="F264" s="7">
        <v>132</v>
      </c>
      <c r="G264" t="s">
        <v>97</v>
      </c>
      <c r="H264" t="s">
        <v>53</v>
      </c>
      <c r="I264" t="s">
        <v>52</v>
      </c>
      <c r="J264" t="s">
        <v>46</v>
      </c>
      <c r="K264" t="s">
        <v>46</v>
      </c>
      <c r="L264" s="6" t="s">
        <v>98</v>
      </c>
      <c r="M264" s="7">
        <f t="shared" si="5"/>
        <v>9</v>
      </c>
      <c r="N264" t="b">
        <f t="shared" si="7"/>
        <v>0</v>
      </c>
    </row>
    <row r="265" spans="1:14" x14ac:dyDescent="0.45">
      <c r="A265" s="3" t="s">
        <v>128</v>
      </c>
      <c r="B265" t="s">
        <v>71</v>
      </c>
      <c r="C265" t="s">
        <v>72</v>
      </c>
      <c r="D265" s="7">
        <v>96</v>
      </c>
      <c r="E265" t="s">
        <v>21</v>
      </c>
      <c r="F265" s="7">
        <v>117</v>
      </c>
      <c r="G265" t="s">
        <v>15</v>
      </c>
      <c r="H265" t="s">
        <v>90</v>
      </c>
      <c r="I265" t="s">
        <v>21</v>
      </c>
      <c r="J265" t="s">
        <v>72</v>
      </c>
      <c r="K265" s="11" t="s">
        <v>21</v>
      </c>
      <c r="L265" s="6" t="s">
        <v>97</v>
      </c>
      <c r="M265" s="7">
        <f t="shared" si="5"/>
        <v>21</v>
      </c>
      <c r="N265" t="b">
        <f t="shared" si="7"/>
        <v>1</v>
      </c>
    </row>
    <row r="266" spans="1:14" x14ac:dyDescent="0.45">
      <c r="A266" s="3" t="s">
        <v>128</v>
      </c>
      <c r="B266" t="s">
        <v>31</v>
      </c>
      <c r="C266" t="s">
        <v>37</v>
      </c>
      <c r="D266" s="7">
        <v>116</v>
      </c>
      <c r="E266" t="s">
        <v>62</v>
      </c>
      <c r="F266" s="7">
        <v>112</v>
      </c>
      <c r="G266" t="s">
        <v>15</v>
      </c>
      <c r="H266" t="s">
        <v>38</v>
      </c>
      <c r="I266" t="s">
        <v>37</v>
      </c>
      <c r="J266" t="s">
        <v>62</v>
      </c>
      <c r="K266" t="s">
        <v>62</v>
      </c>
      <c r="L266" s="6" t="s">
        <v>98</v>
      </c>
      <c r="M266" s="7">
        <f t="shared" si="5"/>
        <v>4</v>
      </c>
      <c r="N266" t="b">
        <f t="shared" si="7"/>
        <v>0</v>
      </c>
    </row>
    <row r="267" spans="1:14" x14ac:dyDescent="0.45">
      <c r="A267" s="3" t="s">
        <v>129</v>
      </c>
      <c r="B267" t="s">
        <v>12</v>
      </c>
      <c r="C267" t="s">
        <v>41</v>
      </c>
      <c r="D267" s="7">
        <v>111</v>
      </c>
      <c r="E267" t="s">
        <v>14</v>
      </c>
      <c r="F267" s="7">
        <v>99</v>
      </c>
      <c r="G267" t="s">
        <v>15</v>
      </c>
      <c r="H267" t="s">
        <v>16</v>
      </c>
      <c r="I267" t="s">
        <v>41</v>
      </c>
      <c r="J267" t="s">
        <v>14</v>
      </c>
      <c r="K267" s="11" t="s">
        <v>41</v>
      </c>
      <c r="L267" s="6" t="s">
        <v>97</v>
      </c>
      <c r="M267" s="7">
        <f t="shared" si="5"/>
        <v>12</v>
      </c>
      <c r="N267" t="b">
        <f t="shared" si="7"/>
        <v>1</v>
      </c>
    </row>
    <row r="268" spans="1:14" x14ac:dyDescent="0.45">
      <c r="A268" s="3" t="s">
        <v>129</v>
      </c>
      <c r="B268" t="s">
        <v>12</v>
      </c>
      <c r="C268" t="s">
        <v>54</v>
      </c>
      <c r="D268" s="7">
        <v>107</v>
      </c>
      <c r="E268" t="s">
        <v>18</v>
      </c>
      <c r="F268" s="7">
        <v>115</v>
      </c>
      <c r="G268" t="s">
        <v>15</v>
      </c>
      <c r="H268" t="s">
        <v>19</v>
      </c>
      <c r="I268" t="s">
        <v>18</v>
      </c>
      <c r="J268" t="s">
        <v>54</v>
      </c>
      <c r="K268" s="11" t="s">
        <v>18</v>
      </c>
      <c r="L268" s="6" t="s">
        <v>97</v>
      </c>
      <c r="M268" s="7">
        <f t="shared" si="5"/>
        <v>8</v>
      </c>
      <c r="N268" t="b">
        <f t="shared" si="7"/>
        <v>1</v>
      </c>
    </row>
    <row r="269" spans="1:14" x14ac:dyDescent="0.45">
      <c r="A269" s="3" t="s">
        <v>129</v>
      </c>
      <c r="B269" t="s">
        <v>20</v>
      </c>
      <c r="C269" t="s">
        <v>25</v>
      </c>
      <c r="D269" s="7">
        <v>97</v>
      </c>
      <c r="E269" t="s">
        <v>36</v>
      </c>
      <c r="F269" s="7">
        <v>124</v>
      </c>
      <c r="G269" t="s">
        <v>15</v>
      </c>
      <c r="H269" t="s">
        <v>76</v>
      </c>
      <c r="I269" t="s">
        <v>36</v>
      </c>
      <c r="J269" t="s">
        <v>25</v>
      </c>
      <c r="K269" s="11" t="s">
        <v>36</v>
      </c>
      <c r="L269" s="6" t="s">
        <v>97</v>
      </c>
      <c r="M269" s="7">
        <f t="shared" si="5"/>
        <v>27</v>
      </c>
      <c r="N269" t="b">
        <f t="shared" si="7"/>
        <v>1</v>
      </c>
    </row>
    <row r="270" spans="1:14" x14ac:dyDescent="0.45">
      <c r="A270" s="3" t="s">
        <v>129</v>
      </c>
      <c r="B270" t="s">
        <v>20</v>
      </c>
      <c r="C270" t="s">
        <v>82</v>
      </c>
      <c r="D270" s="7">
        <v>110</v>
      </c>
      <c r="E270" t="s">
        <v>49</v>
      </c>
      <c r="F270" s="7">
        <v>99</v>
      </c>
      <c r="G270" t="s">
        <v>15</v>
      </c>
      <c r="H270" t="s">
        <v>50</v>
      </c>
      <c r="I270" t="s">
        <v>82</v>
      </c>
      <c r="J270" t="s">
        <v>49</v>
      </c>
      <c r="K270" t="s">
        <v>49</v>
      </c>
      <c r="L270" s="6" t="s">
        <v>98</v>
      </c>
      <c r="M270" s="7">
        <f t="shared" si="5"/>
        <v>11</v>
      </c>
      <c r="N270" t="b">
        <f t="shared" si="7"/>
        <v>0</v>
      </c>
    </row>
    <row r="271" spans="1:14" x14ac:dyDescent="0.45">
      <c r="A271" s="3" t="s">
        <v>129</v>
      </c>
      <c r="B271" t="s">
        <v>68</v>
      </c>
      <c r="C271" t="s">
        <v>57</v>
      </c>
      <c r="D271" s="7">
        <v>118</v>
      </c>
      <c r="E271" t="s">
        <v>13</v>
      </c>
      <c r="F271" s="7">
        <v>132</v>
      </c>
      <c r="G271" t="s">
        <v>15</v>
      </c>
      <c r="H271" t="s">
        <v>81</v>
      </c>
      <c r="I271" t="s">
        <v>13</v>
      </c>
      <c r="J271" t="s">
        <v>57</v>
      </c>
      <c r="K271" t="s">
        <v>57</v>
      </c>
      <c r="L271" s="6" t="s">
        <v>98</v>
      </c>
      <c r="M271" s="7">
        <f t="shared" si="5"/>
        <v>14</v>
      </c>
      <c r="N271" t="b">
        <f t="shared" si="7"/>
        <v>0</v>
      </c>
    </row>
    <row r="272" spans="1:14" x14ac:dyDescent="0.45">
      <c r="A272" s="3" t="s">
        <v>129</v>
      </c>
      <c r="B272" t="s">
        <v>71</v>
      </c>
      <c r="C272" t="s">
        <v>55</v>
      </c>
      <c r="D272" s="7">
        <v>105</v>
      </c>
      <c r="E272" t="s">
        <v>28</v>
      </c>
      <c r="F272" s="7">
        <v>110</v>
      </c>
      <c r="G272" t="s">
        <v>15</v>
      </c>
      <c r="H272" t="s">
        <v>64</v>
      </c>
      <c r="I272" t="s">
        <v>28</v>
      </c>
      <c r="J272" t="s">
        <v>55</v>
      </c>
      <c r="K272" t="s">
        <v>55</v>
      </c>
      <c r="L272" s="6" t="s">
        <v>98</v>
      </c>
      <c r="M272" s="7">
        <f t="shared" si="5"/>
        <v>5</v>
      </c>
      <c r="N272" t="b">
        <f t="shared" si="7"/>
        <v>0</v>
      </c>
    </row>
    <row r="273" spans="1:14" x14ac:dyDescent="0.45">
      <c r="A273" s="3" t="s">
        <v>129</v>
      </c>
      <c r="B273" t="s">
        <v>31</v>
      </c>
      <c r="C273" t="s">
        <v>26</v>
      </c>
      <c r="D273" s="7">
        <v>97</v>
      </c>
      <c r="E273" t="s">
        <v>21</v>
      </c>
      <c r="F273" s="7">
        <v>103</v>
      </c>
      <c r="G273" t="s">
        <v>15</v>
      </c>
      <c r="H273" t="s">
        <v>90</v>
      </c>
      <c r="I273" t="s">
        <v>21</v>
      </c>
      <c r="J273" t="s">
        <v>26</v>
      </c>
      <c r="K273" s="11" t="s">
        <v>21</v>
      </c>
      <c r="L273" s="6" t="s">
        <v>97</v>
      </c>
      <c r="M273" s="7">
        <f t="shared" si="5"/>
        <v>6</v>
      </c>
      <c r="N273" t="b">
        <f t="shared" si="7"/>
        <v>1</v>
      </c>
    </row>
    <row r="274" spans="1:14" x14ac:dyDescent="0.45">
      <c r="A274" s="3" t="s">
        <v>129</v>
      </c>
      <c r="B274" t="s">
        <v>35</v>
      </c>
      <c r="C274" t="s">
        <v>44</v>
      </c>
      <c r="D274" s="7">
        <v>131</v>
      </c>
      <c r="E274" t="s">
        <v>37</v>
      </c>
      <c r="F274" s="7">
        <v>134</v>
      </c>
      <c r="G274" t="s">
        <v>97</v>
      </c>
      <c r="H274" t="s">
        <v>38</v>
      </c>
      <c r="I274" t="s">
        <v>37</v>
      </c>
      <c r="J274" t="s">
        <v>44</v>
      </c>
      <c r="K274" s="11" t="s">
        <v>37</v>
      </c>
      <c r="L274" s="6" t="s">
        <v>97</v>
      </c>
      <c r="M274" s="7">
        <f t="shared" si="5"/>
        <v>3</v>
      </c>
      <c r="N274" t="b">
        <f t="shared" si="7"/>
        <v>1</v>
      </c>
    </row>
    <row r="275" spans="1:14" x14ac:dyDescent="0.45">
      <c r="A275" s="3" t="s">
        <v>139</v>
      </c>
      <c r="B275" s="24" t="s">
        <v>12</v>
      </c>
      <c r="C275" s="24" t="s">
        <v>46</v>
      </c>
      <c r="D275" s="24">
        <v>110</v>
      </c>
      <c r="E275" s="24" t="s">
        <v>42</v>
      </c>
      <c r="F275" s="7">
        <v>100</v>
      </c>
      <c r="G275" t="s">
        <v>15</v>
      </c>
      <c r="H275" t="s">
        <v>43</v>
      </c>
      <c r="I275" t="s">
        <v>46</v>
      </c>
      <c r="J275" s="24" t="s">
        <v>42</v>
      </c>
      <c r="K275" s="11" t="s">
        <v>46</v>
      </c>
      <c r="L275" s="6" t="s">
        <v>97</v>
      </c>
      <c r="M275" s="7">
        <f t="shared" si="5"/>
        <v>10</v>
      </c>
      <c r="N275" t="b">
        <f t="shared" si="7"/>
        <v>1</v>
      </c>
    </row>
    <row r="276" spans="1:14" x14ac:dyDescent="0.45">
      <c r="A276" s="3" t="s">
        <v>139</v>
      </c>
      <c r="B276" s="24" t="s">
        <v>12</v>
      </c>
      <c r="C276" s="24" t="s">
        <v>14</v>
      </c>
      <c r="D276" s="24">
        <v>114</v>
      </c>
      <c r="E276" s="24" t="s">
        <v>17</v>
      </c>
      <c r="F276" s="7">
        <v>121</v>
      </c>
      <c r="G276" t="s">
        <v>15</v>
      </c>
      <c r="H276" t="s">
        <v>66</v>
      </c>
      <c r="I276" s="24" t="s">
        <v>17</v>
      </c>
      <c r="J276" s="24" t="s">
        <v>14</v>
      </c>
      <c r="K276" s="11" t="s">
        <v>17</v>
      </c>
      <c r="L276" s="6" t="s">
        <v>97</v>
      </c>
      <c r="M276" s="7">
        <f t="shared" si="5"/>
        <v>7</v>
      </c>
      <c r="N276" t="b">
        <f t="shared" si="7"/>
        <v>1</v>
      </c>
    </row>
    <row r="277" spans="1:14" x14ac:dyDescent="0.45">
      <c r="A277" s="3" t="s">
        <v>139</v>
      </c>
      <c r="B277" s="24" t="s">
        <v>20</v>
      </c>
      <c r="C277" s="24" t="s">
        <v>69</v>
      </c>
      <c r="D277" s="24">
        <v>110</v>
      </c>
      <c r="E277" s="24" t="s">
        <v>22</v>
      </c>
      <c r="F277" s="7">
        <v>138</v>
      </c>
      <c r="G277" t="s">
        <v>15</v>
      </c>
      <c r="H277" t="s">
        <v>23</v>
      </c>
      <c r="I277" s="24" t="s">
        <v>22</v>
      </c>
      <c r="J277" s="24" t="s">
        <v>69</v>
      </c>
      <c r="K277" s="11" t="s">
        <v>22</v>
      </c>
      <c r="L277" s="6" t="s">
        <v>97</v>
      </c>
      <c r="M277" s="7">
        <f t="shared" si="5"/>
        <v>28</v>
      </c>
      <c r="N277" t="b">
        <f t="shared" si="7"/>
        <v>1</v>
      </c>
    </row>
    <row r="278" spans="1:14" x14ac:dyDescent="0.45">
      <c r="A278" s="3" t="s">
        <v>139</v>
      </c>
      <c r="B278" s="24" t="s">
        <v>20</v>
      </c>
      <c r="C278" s="24" t="s">
        <v>82</v>
      </c>
      <c r="D278" s="24">
        <v>120</v>
      </c>
      <c r="E278" s="24" t="s">
        <v>48</v>
      </c>
      <c r="F278" s="7">
        <v>105</v>
      </c>
      <c r="G278" t="s">
        <v>15</v>
      </c>
      <c r="H278" t="s">
        <v>67</v>
      </c>
      <c r="I278" s="24" t="s">
        <v>82</v>
      </c>
      <c r="J278" s="24" t="s">
        <v>48</v>
      </c>
      <c r="K278" s="11" t="s">
        <v>82</v>
      </c>
      <c r="L278" s="6" t="s">
        <v>97</v>
      </c>
      <c r="M278" s="7">
        <f t="shared" si="5"/>
        <v>15</v>
      </c>
      <c r="N278" t="b">
        <f t="shared" si="7"/>
        <v>1</v>
      </c>
    </row>
    <row r="279" spans="1:14" x14ac:dyDescent="0.45">
      <c r="A279" s="3" t="s">
        <v>139</v>
      </c>
      <c r="B279" s="24" t="s">
        <v>24</v>
      </c>
      <c r="C279" s="24" t="s">
        <v>33</v>
      </c>
      <c r="D279" s="24">
        <v>122</v>
      </c>
      <c r="E279" s="24" t="s">
        <v>51</v>
      </c>
      <c r="F279" s="7">
        <v>92</v>
      </c>
      <c r="G279" t="s">
        <v>15</v>
      </c>
      <c r="H279" t="s">
        <v>86</v>
      </c>
      <c r="I279" s="24" t="s">
        <v>33</v>
      </c>
      <c r="J279" s="24" t="s">
        <v>51</v>
      </c>
      <c r="K279" s="24" t="s">
        <v>51</v>
      </c>
      <c r="L279" s="6" t="s">
        <v>98</v>
      </c>
      <c r="M279" s="7">
        <f t="shared" si="5"/>
        <v>30</v>
      </c>
      <c r="N279" t="b">
        <f t="shared" si="7"/>
        <v>0</v>
      </c>
    </row>
    <row r="280" spans="1:14" x14ac:dyDescent="0.45">
      <c r="A280" s="3" t="s">
        <v>139</v>
      </c>
      <c r="B280" s="24" t="s">
        <v>24</v>
      </c>
      <c r="C280" s="24" t="s">
        <v>72</v>
      </c>
      <c r="D280" s="24">
        <v>124</v>
      </c>
      <c r="E280" s="24" t="s">
        <v>58</v>
      </c>
      <c r="F280" s="7">
        <v>120</v>
      </c>
      <c r="G280" s="24" t="s">
        <v>97</v>
      </c>
      <c r="H280" t="s">
        <v>59</v>
      </c>
      <c r="I280" s="24" t="s">
        <v>72</v>
      </c>
      <c r="J280" t="s">
        <v>58</v>
      </c>
      <c r="K280" t="s">
        <v>58</v>
      </c>
      <c r="L280" s="6" t="s">
        <v>98</v>
      </c>
      <c r="M280" s="7">
        <f t="shared" si="5"/>
        <v>4</v>
      </c>
      <c r="N280" t="b">
        <f t="shared" si="7"/>
        <v>0</v>
      </c>
    </row>
    <row r="281" spans="1:14" x14ac:dyDescent="0.45">
      <c r="A281" s="3" t="s">
        <v>139</v>
      </c>
      <c r="B281" s="24" t="s">
        <v>24</v>
      </c>
      <c r="C281" s="24" t="s">
        <v>32</v>
      </c>
      <c r="D281" s="24">
        <v>102</v>
      </c>
      <c r="E281" s="24" t="s">
        <v>29</v>
      </c>
      <c r="F281" s="7">
        <v>129</v>
      </c>
      <c r="G281" t="s">
        <v>15</v>
      </c>
      <c r="H281" t="s">
        <v>30</v>
      </c>
      <c r="I281" s="24" t="s">
        <v>29</v>
      </c>
      <c r="J281" s="24" t="s">
        <v>32</v>
      </c>
      <c r="K281" s="24" t="s">
        <v>32</v>
      </c>
      <c r="L281" s="6" t="s">
        <v>98</v>
      </c>
      <c r="M281" s="7">
        <f t="shared" si="5"/>
        <v>27</v>
      </c>
      <c r="N281" t="b">
        <f t="shared" si="7"/>
        <v>0</v>
      </c>
    </row>
    <row r="282" spans="1:14" x14ac:dyDescent="0.45">
      <c r="A282" s="3" t="s">
        <v>139</v>
      </c>
      <c r="B282" s="24" t="s">
        <v>31</v>
      </c>
      <c r="C282" s="24" t="s">
        <v>41</v>
      </c>
      <c r="D282" s="24">
        <v>113</v>
      </c>
      <c r="E282" s="24" t="s">
        <v>52</v>
      </c>
      <c r="F282" s="7">
        <v>97</v>
      </c>
      <c r="G282" t="s">
        <v>15</v>
      </c>
      <c r="H282" t="s">
        <v>53</v>
      </c>
      <c r="I282" s="24" t="s">
        <v>41</v>
      </c>
      <c r="J282" s="24" t="s">
        <v>52</v>
      </c>
      <c r="K282" s="11" t="s">
        <v>41</v>
      </c>
      <c r="L282" s="6" t="s">
        <v>97</v>
      </c>
      <c r="M282" s="7">
        <f t="shared" si="5"/>
        <v>16</v>
      </c>
      <c r="N282" t="b">
        <f t="shared" si="7"/>
        <v>1</v>
      </c>
    </row>
    <row r="283" spans="1:14" x14ac:dyDescent="0.45">
      <c r="A283" s="3" t="s">
        <v>139</v>
      </c>
      <c r="B283" s="24" t="s">
        <v>35</v>
      </c>
      <c r="C283" s="24" t="s">
        <v>44</v>
      </c>
      <c r="D283" s="24">
        <v>115</v>
      </c>
      <c r="E283" s="24" t="s">
        <v>62</v>
      </c>
      <c r="F283" s="7">
        <v>140</v>
      </c>
      <c r="G283" t="s">
        <v>15</v>
      </c>
      <c r="H283" t="s">
        <v>38</v>
      </c>
      <c r="I283" s="24" t="s">
        <v>62</v>
      </c>
      <c r="J283" s="24" t="s">
        <v>44</v>
      </c>
      <c r="K283" s="11" t="s">
        <v>62</v>
      </c>
      <c r="L283" s="6" t="s">
        <v>97</v>
      </c>
      <c r="M283" s="7">
        <f t="shared" si="5"/>
        <v>25</v>
      </c>
      <c r="N283" t="b">
        <f t="shared" si="7"/>
        <v>1</v>
      </c>
    </row>
    <row r="284" spans="1:14" x14ac:dyDescent="0.45">
      <c r="A284" s="3" t="s">
        <v>140</v>
      </c>
      <c r="B284" s="24" t="s">
        <v>40</v>
      </c>
      <c r="C284" s="24" t="s">
        <v>25</v>
      </c>
      <c r="D284" s="24"/>
      <c r="E284" s="24" t="s">
        <v>36</v>
      </c>
      <c r="H284" t="s">
        <v>76</v>
      </c>
    </row>
    <row r="285" spans="1:14" x14ac:dyDescent="0.45">
      <c r="A285" s="3" t="s">
        <v>140</v>
      </c>
      <c r="B285" s="24" t="s">
        <v>125</v>
      </c>
      <c r="C285" s="24" t="s">
        <v>54</v>
      </c>
      <c r="D285" s="24"/>
      <c r="E285" s="24" t="s">
        <v>26</v>
      </c>
      <c r="H285" t="s">
        <v>27</v>
      </c>
    </row>
    <row r="286" spans="1:14" x14ac:dyDescent="0.45">
      <c r="A286" s="3" t="s">
        <v>140</v>
      </c>
      <c r="B286" s="24" t="s">
        <v>24</v>
      </c>
      <c r="C286" s="24" t="s">
        <v>33</v>
      </c>
      <c r="D286" s="24"/>
      <c r="E286" s="24" t="s">
        <v>51</v>
      </c>
      <c r="H286" t="s">
        <v>86</v>
      </c>
    </row>
    <row r="287" spans="1:14" x14ac:dyDescent="0.45">
      <c r="A287" s="3" t="s">
        <v>140</v>
      </c>
      <c r="B287" s="24" t="s">
        <v>68</v>
      </c>
      <c r="C287" s="24" t="s">
        <v>21</v>
      </c>
      <c r="D287" s="24"/>
      <c r="E287" s="24" t="s">
        <v>37</v>
      </c>
      <c r="H287" t="s">
        <v>38</v>
      </c>
    </row>
    <row r="288" spans="1:14" x14ac:dyDescent="0.45">
      <c r="A288" s="3" t="s">
        <v>140</v>
      </c>
      <c r="B288" s="24" t="s">
        <v>71</v>
      </c>
      <c r="C288" s="24" t="s">
        <v>55</v>
      </c>
      <c r="D288" s="24"/>
      <c r="E288" s="24" t="s">
        <v>28</v>
      </c>
      <c r="H288" t="s">
        <v>64</v>
      </c>
    </row>
    <row r="289" spans="1:8" x14ac:dyDescent="0.45">
      <c r="A289" s="3" t="s">
        <v>141</v>
      </c>
      <c r="B289" s="24" t="s">
        <v>124</v>
      </c>
      <c r="C289" s="24" t="s">
        <v>17</v>
      </c>
      <c r="D289" s="24"/>
      <c r="E289" s="24" t="s">
        <v>69</v>
      </c>
      <c r="H289" t="s">
        <v>70</v>
      </c>
    </row>
    <row r="290" spans="1:8" x14ac:dyDescent="0.45">
      <c r="A290" s="3" t="s">
        <v>141</v>
      </c>
      <c r="B290" s="24" t="s">
        <v>61</v>
      </c>
      <c r="C290" s="24" t="s">
        <v>82</v>
      </c>
      <c r="D290" s="24"/>
      <c r="E290" s="24" t="s">
        <v>22</v>
      </c>
      <c r="H290" t="s">
        <v>23</v>
      </c>
    </row>
    <row r="291" spans="1:8" x14ac:dyDescent="0.45">
      <c r="A291" s="3" t="s">
        <v>141</v>
      </c>
      <c r="B291" s="24" t="s">
        <v>61</v>
      </c>
      <c r="C291" s="24" t="s">
        <v>62</v>
      </c>
      <c r="D291" s="24"/>
      <c r="E291" s="24" t="s">
        <v>58</v>
      </c>
      <c r="H291" t="s">
        <v>59</v>
      </c>
    </row>
    <row r="292" spans="1:8" x14ac:dyDescent="0.45">
      <c r="A292" s="3" t="s">
        <v>141</v>
      </c>
      <c r="B292" s="24" t="s">
        <v>63</v>
      </c>
      <c r="C292" s="24" t="s">
        <v>42</v>
      </c>
      <c r="D292" s="24"/>
      <c r="E292" s="24" t="s">
        <v>18</v>
      </c>
      <c r="H292" t="s">
        <v>19</v>
      </c>
    </row>
    <row r="293" spans="1:8" x14ac:dyDescent="0.45">
      <c r="A293" s="3" t="s">
        <v>141</v>
      </c>
      <c r="B293" s="24" t="s">
        <v>63</v>
      </c>
      <c r="C293" s="24" t="s">
        <v>14</v>
      </c>
      <c r="D293" s="24"/>
      <c r="E293" s="24" t="s">
        <v>48</v>
      </c>
      <c r="H293" t="s">
        <v>67</v>
      </c>
    </row>
    <row r="294" spans="1:8" x14ac:dyDescent="0.45">
      <c r="A294" s="3" t="s">
        <v>141</v>
      </c>
      <c r="B294" s="24" t="s">
        <v>12</v>
      </c>
      <c r="C294" s="24" t="s">
        <v>49</v>
      </c>
      <c r="D294" s="24"/>
      <c r="E294" s="24" t="s">
        <v>46</v>
      </c>
      <c r="H294" t="s">
        <v>93</v>
      </c>
    </row>
    <row r="295" spans="1:8" x14ac:dyDescent="0.45">
      <c r="A295" s="3" t="s">
        <v>141</v>
      </c>
      <c r="B295" s="24" t="s">
        <v>12</v>
      </c>
      <c r="C295" s="24" t="s">
        <v>32</v>
      </c>
      <c r="D295" s="24"/>
      <c r="E295" s="24" t="s">
        <v>13</v>
      </c>
      <c r="H295" t="s">
        <v>81</v>
      </c>
    </row>
    <row r="296" spans="1:8" x14ac:dyDescent="0.45">
      <c r="A296" s="3" t="s">
        <v>141</v>
      </c>
      <c r="B296" s="24" t="s">
        <v>80</v>
      </c>
      <c r="C296" s="24" t="s">
        <v>57</v>
      </c>
      <c r="D296" s="24"/>
      <c r="E296" s="24" t="s">
        <v>28</v>
      </c>
      <c r="H296" t="s">
        <v>64</v>
      </c>
    </row>
    <row r="297" spans="1:8" x14ac:dyDescent="0.45">
      <c r="A297" s="3" t="s">
        <v>142</v>
      </c>
      <c r="B297" s="24" t="s">
        <v>20</v>
      </c>
      <c r="C297" s="24" t="s">
        <v>51</v>
      </c>
      <c r="D297" s="24"/>
      <c r="E297" s="24" t="s">
        <v>36</v>
      </c>
      <c r="H297" t="s">
        <v>76</v>
      </c>
    </row>
    <row r="298" spans="1:8" x14ac:dyDescent="0.45">
      <c r="A298" s="3" t="s">
        <v>142</v>
      </c>
      <c r="B298" s="24" t="s">
        <v>24</v>
      </c>
      <c r="C298" s="24" t="s">
        <v>62</v>
      </c>
      <c r="D298" s="24"/>
      <c r="E298" s="24" t="s">
        <v>41</v>
      </c>
      <c r="H298" t="s">
        <v>79</v>
      </c>
    </row>
    <row r="299" spans="1:8" x14ac:dyDescent="0.45">
      <c r="A299" s="3" t="s">
        <v>142</v>
      </c>
      <c r="B299" s="24" t="s">
        <v>24</v>
      </c>
      <c r="C299" s="24" t="s">
        <v>33</v>
      </c>
      <c r="D299" s="24"/>
      <c r="E299" s="24" t="s">
        <v>58</v>
      </c>
      <c r="H299" t="s">
        <v>59</v>
      </c>
    </row>
    <row r="300" spans="1:8" x14ac:dyDescent="0.45">
      <c r="A300" s="3" t="s">
        <v>142</v>
      </c>
      <c r="B300" s="24" t="s">
        <v>71</v>
      </c>
      <c r="C300" s="24" t="s">
        <v>44</v>
      </c>
      <c r="D300" s="24"/>
      <c r="E300" s="24" t="s">
        <v>54</v>
      </c>
      <c r="H300" t="s">
        <v>130</v>
      </c>
    </row>
    <row r="301" spans="1:8" x14ac:dyDescent="0.45">
      <c r="A301" s="3" t="s">
        <v>142</v>
      </c>
      <c r="B301" s="24" t="s">
        <v>31</v>
      </c>
      <c r="C301" s="24" t="s">
        <v>52</v>
      </c>
      <c r="D301" s="24"/>
      <c r="E301" s="24" t="s">
        <v>72</v>
      </c>
      <c r="H301" t="s">
        <v>73</v>
      </c>
    </row>
    <row r="302" spans="1:8" x14ac:dyDescent="0.45">
      <c r="A302" s="3" t="s">
        <v>142</v>
      </c>
      <c r="B302" s="24" t="s">
        <v>35</v>
      </c>
      <c r="C302" s="24" t="s">
        <v>57</v>
      </c>
      <c r="D302" s="24"/>
      <c r="E302" s="24" t="s">
        <v>37</v>
      </c>
      <c r="H302" t="s">
        <v>38</v>
      </c>
    </row>
    <row r="303" spans="1:8" x14ac:dyDescent="0.45">
      <c r="A303" s="3" t="s">
        <v>143</v>
      </c>
      <c r="B303" s="24" t="s">
        <v>12</v>
      </c>
      <c r="C303" s="24" t="s">
        <v>18</v>
      </c>
      <c r="D303" s="24"/>
      <c r="E303" s="24" t="s">
        <v>14</v>
      </c>
      <c r="H303" t="s">
        <v>16</v>
      </c>
    </row>
    <row r="304" spans="1:8" x14ac:dyDescent="0.45">
      <c r="A304" s="3" t="s">
        <v>143</v>
      </c>
      <c r="B304" s="24" t="s">
        <v>20</v>
      </c>
      <c r="C304" s="24" t="s">
        <v>17</v>
      </c>
      <c r="D304" s="24"/>
      <c r="E304" s="24" t="s">
        <v>36</v>
      </c>
      <c r="H304" t="s">
        <v>76</v>
      </c>
    </row>
    <row r="305" spans="1:8" x14ac:dyDescent="0.45">
      <c r="A305" s="3" t="s">
        <v>143</v>
      </c>
      <c r="B305" s="24" t="s">
        <v>20</v>
      </c>
      <c r="C305" s="24" t="s">
        <v>22</v>
      </c>
      <c r="D305" s="24"/>
      <c r="E305" s="24" t="s">
        <v>46</v>
      </c>
      <c r="H305" t="s">
        <v>93</v>
      </c>
    </row>
    <row r="306" spans="1:8" x14ac:dyDescent="0.45">
      <c r="A306" s="3" t="s">
        <v>143</v>
      </c>
      <c r="B306" s="24" t="s">
        <v>20</v>
      </c>
      <c r="C306" s="24" t="s">
        <v>42</v>
      </c>
      <c r="D306" s="24"/>
      <c r="E306" s="24" t="s">
        <v>26</v>
      </c>
      <c r="H306" t="s">
        <v>27</v>
      </c>
    </row>
    <row r="307" spans="1:8" x14ac:dyDescent="0.45">
      <c r="A307" s="3" t="s">
        <v>143</v>
      </c>
      <c r="B307" s="24" t="s">
        <v>20</v>
      </c>
      <c r="C307" s="24" t="s">
        <v>25</v>
      </c>
      <c r="D307" s="24"/>
      <c r="E307" s="24" t="s">
        <v>49</v>
      </c>
      <c r="H307" t="s">
        <v>50</v>
      </c>
    </row>
    <row r="308" spans="1:8" x14ac:dyDescent="0.45">
      <c r="A308" s="3" t="s">
        <v>143</v>
      </c>
      <c r="B308" s="24" t="s">
        <v>20</v>
      </c>
      <c r="C308" s="24" t="s">
        <v>29</v>
      </c>
      <c r="D308" s="24"/>
      <c r="E308" s="24" t="s">
        <v>48</v>
      </c>
      <c r="H308" t="s">
        <v>67</v>
      </c>
    </row>
    <row r="309" spans="1:8" x14ac:dyDescent="0.45">
      <c r="A309" s="3" t="s">
        <v>143</v>
      </c>
      <c r="B309" s="24" t="s">
        <v>24</v>
      </c>
      <c r="C309" s="24" t="s">
        <v>13</v>
      </c>
      <c r="D309" s="24"/>
      <c r="E309" s="24" t="s">
        <v>55</v>
      </c>
      <c r="H309" t="s">
        <v>56</v>
      </c>
    </row>
    <row r="310" spans="1:8" x14ac:dyDescent="0.45">
      <c r="A310" s="3" t="s">
        <v>143</v>
      </c>
      <c r="B310" s="24" t="s">
        <v>68</v>
      </c>
      <c r="C310" s="24" t="s">
        <v>32</v>
      </c>
      <c r="D310" s="24"/>
      <c r="E310" s="24" t="s">
        <v>69</v>
      </c>
      <c r="H310" t="s">
        <v>70</v>
      </c>
    </row>
    <row r="311" spans="1:8" x14ac:dyDescent="0.45">
      <c r="A311" s="3" t="s">
        <v>143</v>
      </c>
      <c r="B311" s="24" t="s">
        <v>31</v>
      </c>
      <c r="C311" s="24" t="s">
        <v>28</v>
      </c>
      <c r="D311" s="24"/>
      <c r="E311" s="24" t="s">
        <v>21</v>
      </c>
      <c r="H311" t="s">
        <v>90</v>
      </c>
    </row>
    <row r="312" spans="1:8" x14ac:dyDescent="0.45">
      <c r="A312" s="3" t="s">
        <v>144</v>
      </c>
      <c r="B312" s="24" t="s">
        <v>12</v>
      </c>
      <c r="C312" s="24" t="s">
        <v>18</v>
      </c>
      <c r="D312" s="24"/>
      <c r="E312" s="24" t="s">
        <v>44</v>
      </c>
      <c r="H312" t="s">
        <v>45</v>
      </c>
    </row>
    <row r="313" spans="1:8" x14ac:dyDescent="0.45">
      <c r="A313" s="3" t="s">
        <v>144</v>
      </c>
      <c r="B313" s="24" t="s">
        <v>20</v>
      </c>
      <c r="C313" s="24" t="s">
        <v>46</v>
      </c>
      <c r="D313" s="24"/>
      <c r="E313" s="24" t="s">
        <v>25</v>
      </c>
      <c r="H313" t="s">
        <v>47</v>
      </c>
    </row>
    <row r="314" spans="1:8" x14ac:dyDescent="0.45">
      <c r="A314" s="3" t="s">
        <v>144</v>
      </c>
      <c r="B314" s="24" t="s">
        <v>20</v>
      </c>
      <c r="C314" s="24" t="s">
        <v>62</v>
      </c>
      <c r="D314" s="24"/>
      <c r="E314" s="24" t="s">
        <v>55</v>
      </c>
      <c r="H314" t="s">
        <v>56</v>
      </c>
    </row>
    <row r="315" spans="1:8" x14ac:dyDescent="0.45">
      <c r="A315" s="3" t="s">
        <v>144</v>
      </c>
      <c r="B315" s="24" t="s">
        <v>20</v>
      </c>
      <c r="C315" s="24" t="s">
        <v>51</v>
      </c>
      <c r="D315" s="24"/>
      <c r="E315" s="24" t="s">
        <v>17</v>
      </c>
      <c r="H315" t="s">
        <v>66</v>
      </c>
    </row>
    <row r="316" spans="1:8" x14ac:dyDescent="0.45">
      <c r="A316" s="3" t="s">
        <v>144</v>
      </c>
      <c r="B316" s="24" t="s">
        <v>71</v>
      </c>
      <c r="C316" s="24" t="s">
        <v>52</v>
      </c>
      <c r="D316" s="24"/>
      <c r="E316" s="24" t="s">
        <v>54</v>
      </c>
      <c r="H316" t="s">
        <v>130</v>
      </c>
    </row>
    <row r="317" spans="1:8" x14ac:dyDescent="0.45">
      <c r="A317" s="3" t="s">
        <v>144</v>
      </c>
      <c r="B317" s="24" t="s">
        <v>31</v>
      </c>
      <c r="C317" s="24" t="s">
        <v>41</v>
      </c>
      <c r="D317" s="24"/>
      <c r="E317" s="24" t="s">
        <v>82</v>
      </c>
      <c r="H317" t="s">
        <v>83</v>
      </c>
    </row>
    <row r="318" spans="1:8" x14ac:dyDescent="0.45">
      <c r="A318" s="3" t="s">
        <v>144</v>
      </c>
      <c r="B318" s="24" t="s">
        <v>31</v>
      </c>
      <c r="C318" s="24" t="s">
        <v>57</v>
      </c>
      <c r="D318" s="24"/>
      <c r="E318" s="24" t="s">
        <v>33</v>
      </c>
      <c r="H318" t="s">
        <v>34</v>
      </c>
    </row>
    <row r="319" spans="1:8" x14ac:dyDescent="0.45">
      <c r="A319" s="3" t="s">
        <v>144</v>
      </c>
      <c r="B319" s="24" t="s">
        <v>35</v>
      </c>
      <c r="C319" s="24" t="s">
        <v>72</v>
      </c>
      <c r="D319" s="24"/>
      <c r="E319" s="24" t="s">
        <v>37</v>
      </c>
      <c r="H319" t="s">
        <v>38</v>
      </c>
    </row>
    <row r="320" spans="1:8" x14ac:dyDescent="0.45">
      <c r="A320" s="3" t="s">
        <v>145</v>
      </c>
      <c r="B320" s="24" t="s">
        <v>12</v>
      </c>
      <c r="C320" s="24" t="s">
        <v>36</v>
      </c>
      <c r="D320" s="24"/>
      <c r="E320" s="24" t="s">
        <v>42</v>
      </c>
      <c r="H320" t="s">
        <v>43</v>
      </c>
    </row>
    <row r="321" spans="1:8" x14ac:dyDescent="0.45">
      <c r="A321" s="3" t="s">
        <v>145</v>
      </c>
      <c r="B321" s="24" t="s">
        <v>12</v>
      </c>
      <c r="C321" s="24" t="s">
        <v>58</v>
      </c>
      <c r="D321" s="24"/>
      <c r="E321" s="24" t="s">
        <v>32</v>
      </c>
      <c r="H321" t="s">
        <v>75</v>
      </c>
    </row>
    <row r="322" spans="1:8" x14ac:dyDescent="0.45">
      <c r="A322" s="3" t="s">
        <v>145</v>
      </c>
      <c r="B322" s="24" t="s">
        <v>20</v>
      </c>
      <c r="C322" s="24" t="s">
        <v>26</v>
      </c>
      <c r="D322" s="24"/>
      <c r="E322" s="24" t="s">
        <v>69</v>
      </c>
      <c r="H322" t="s">
        <v>70</v>
      </c>
    </row>
    <row r="323" spans="1:8" x14ac:dyDescent="0.45">
      <c r="A323" s="3" t="s">
        <v>145</v>
      </c>
      <c r="B323" s="24" t="s">
        <v>71</v>
      </c>
      <c r="C323" s="24" t="s">
        <v>48</v>
      </c>
      <c r="D323" s="24"/>
      <c r="E323" s="24" t="s">
        <v>28</v>
      </c>
      <c r="H323" t="s">
        <v>64</v>
      </c>
    </row>
    <row r="324" spans="1:8" x14ac:dyDescent="0.45">
      <c r="A324" s="3" t="s">
        <v>145</v>
      </c>
      <c r="B324" s="24" t="s">
        <v>31</v>
      </c>
      <c r="C324" s="24" t="s">
        <v>22</v>
      </c>
      <c r="D324" s="24"/>
      <c r="E324" s="24" t="s">
        <v>21</v>
      </c>
      <c r="H324" t="s">
        <v>90</v>
      </c>
    </row>
    <row r="325" spans="1:8" x14ac:dyDescent="0.45">
      <c r="A325" s="3" t="s">
        <v>145</v>
      </c>
      <c r="B325" s="24" t="s">
        <v>31</v>
      </c>
      <c r="C325" s="24" t="s">
        <v>52</v>
      </c>
      <c r="D325" s="24"/>
      <c r="E325" s="24" t="s">
        <v>82</v>
      </c>
      <c r="H325" t="s">
        <v>83</v>
      </c>
    </row>
    <row r="326" spans="1:8" x14ac:dyDescent="0.45">
      <c r="A326" s="3" t="s">
        <v>145</v>
      </c>
      <c r="B326" s="24" t="s">
        <v>31</v>
      </c>
      <c r="C326" s="24" t="s">
        <v>13</v>
      </c>
      <c r="D326" s="24"/>
      <c r="E326" s="24" t="s">
        <v>72</v>
      </c>
      <c r="H326" t="s">
        <v>73</v>
      </c>
    </row>
    <row r="327" spans="1:8" x14ac:dyDescent="0.45">
      <c r="A327" s="3" t="s">
        <v>146</v>
      </c>
      <c r="B327" s="24" t="s">
        <v>12</v>
      </c>
      <c r="C327" s="24" t="s">
        <v>29</v>
      </c>
      <c r="D327" s="24"/>
      <c r="E327" s="24" t="s">
        <v>17</v>
      </c>
      <c r="H327" t="s">
        <v>66</v>
      </c>
    </row>
    <row r="328" spans="1:8" x14ac:dyDescent="0.45">
      <c r="A328" s="3" t="s">
        <v>146</v>
      </c>
      <c r="B328" s="24" t="s">
        <v>12</v>
      </c>
      <c r="C328" s="24" t="s">
        <v>14</v>
      </c>
      <c r="D328" s="24"/>
      <c r="E328" s="24" t="s">
        <v>44</v>
      </c>
      <c r="H328" t="s">
        <v>45</v>
      </c>
    </row>
    <row r="329" spans="1:8" x14ac:dyDescent="0.45">
      <c r="A329" s="3" t="s">
        <v>146</v>
      </c>
      <c r="B329" s="24" t="s">
        <v>20</v>
      </c>
      <c r="C329" s="24" t="s">
        <v>58</v>
      </c>
      <c r="D329" s="24"/>
      <c r="E329" s="24" t="s">
        <v>46</v>
      </c>
      <c r="H329" t="s">
        <v>93</v>
      </c>
    </row>
    <row r="330" spans="1:8" x14ac:dyDescent="0.45">
      <c r="A330" s="3" t="s">
        <v>146</v>
      </c>
      <c r="B330" s="24" t="s">
        <v>20</v>
      </c>
      <c r="C330" s="24" t="s">
        <v>18</v>
      </c>
      <c r="D330" s="24"/>
      <c r="E330" s="24" t="s">
        <v>49</v>
      </c>
      <c r="H330" t="s">
        <v>50</v>
      </c>
    </row>
    <row r="331" spans="1:8" x14ac:dyDescent="0.45">
      <c r="A331" s="3" t="s">
        <v>146</v>
      </c>
      <c r="B331" s="24" t="s">
        <v>24</v>
      </c>
      <c r="C331" s="24" t="s">
        <v>25</v>
      </c>
      <c r="D331" s="24"/>
      <c r="E331" s="24" t="s">
        <v>51</v>
      </c>
      <c r="H331" t="s">
        <v>86</v>
      </c>
    </row>
    <row r="332" spans="1:8" x14ac:dyDescent="0.45">
      <c r="A332" s="3" t="s">
        <v>146</v>
      </c>
      <c r="B332" s="24" t="s">
        <v>24</v>
      </c>
      <c r="C332" s="24" t="s">
        <v>26</v>
      </c>
      <c r="D332" s="24"/>
      <c r="E332" s="24" t="s">
        <v>57</v>
      </c>
      <c r="H332" t="s">
        <v>77</v>
      </c>
    </row>
    <row r="333" spans="1:8" x14ac:dyDescent="0.45">
      <c r="A333" s="3" t="s">
        <v>146</v>
      </c>
      <c r="B333" s="24" t="s">
        <v>31</v>
      </c>
      <c r="C333" s="24" t="s">
        <v>41</v>
      </c>
      <c r="D333" s="24"/>
      <c r="E333" s="24" t="s">
        <v>37</v>
      </c>
      <c r="H333" t="s">
        <v>38</v>
      </c>
    </row>
    <row r="334" spans="1:8" x14ac:dyDescent="0.45">
      <c r="A334" s="3" t="s">
        <v>146</v>
      </c>
      <c r="B334" s="24" t="s">
        <v>31</v>
      </c>
      <c r="C334" s="24" t="s">
        <v>55</v>
      </c>
      <c r="D334" s="24"/>
      <c r="E334" s="24" t="s">
        <v>33</v>
      </c>
      <c r="H334" t="s">
        <v>34</v>
      </c>
    </row>
    <row r="335" spans="1:8" x14ac:dyDescent="0.45">
      <c r="A335" s="3" t="s">
        <v>147</v>
      </c>
      <c r="B335" s="24" t="s">
        <v>148</v>
      </c>
      <c r="C335" s="24" t="s">
        <v>52</v>
      </c>
      <c r="D335" s="24"/>
      <c r="E335" s="24" t="s">
        <v>62</v>
      </c>
      <c r="H335" t="s">
        <v>38</v>
      </c>
    </row>
    <row r="336" spans="1:8" x14ac:dyDescent="0.45">
      <c r="A336" s="3" t="s">
        <v>147</v>
      </c>
      <c r="B336" s="24" t="s">
        <v>12</v>
      </c>
      <c r="C336" s="24" t="s">
        <v>36</v>
      </c>
      <c r="D336" s="24"/>
      <c r="E336" s="24" t="s">
        <v>14</v>
      </c>
      <c r="H336" t="s">
        <v>16</v>
      </c>
    </row>
    <row r="337" spans="1:8" x14ac:dyDescent="0.45">
      <c r="A337" s="3" t="s">
        <v>147</v>
      </c>
      <c r="B337" s="24" t="s">
        <v>12</v>
      </c>
      <c r="C337" s="24" t="s">
        <v>69</v>
      </c>
      <c r="D337" s="24"/>
      <c r="E337" s="24" t="s">
        <v>42</v>
      </c>
      <c r="H337" t="s">
        <v>43</v>
      </c>
    </row>
    <row r="338" spans="1:8" x14ac:dyDescent="0.45">
      <c r="A338" s="3" t="s">
        <v>147</v>
      </c>
      <c r="B338" s="24" t="s">
        <v>68</v>
      </c>
      <c r="C338" s="24" t="s">
        <v>13</v>
      </c>
      <c r="D338" s="24"/>
      <c r="E338" s="24" t="s">
        <v>82</v>
      </c>
      <c r="H338" t="s">
        <v>83</v>
      </c>
    </row>
    <row r="339" spans="1:8" x14ac:dyDescent="0.45">
      <c r="A339" s="3" t="s">
        <v>147</v>
      </c>
      <c r="B339" s="24" t="s">
        <v>68</v>
      </c>
      <c r="C339" s="24" t="s">
        <v>22</v>
      </c>
      <c r="D339" s="24"/>
      <c r="E339" s="24" t="s">
        <v>28</v>
      </c>
      <c r="H339" t="s">
        <v>64</v>
      </c>
    </row>
    <row r="340" spans="1:8" x14ac:dyDescent="0.45">
      <c r="A340" s="3" t="s">
        <v>147</v>
      </c>
      <c r="B340" s="24" t="s">
        <v>31</v>
      </c>
      <c r="C340" s="24" t="s">
        <v>54</v>
      </c>
      <c r="D340" s="24"/>
      <c r="E340" s="24" t="s">
        <v>21</v>
      </c>
      <c r="H340" t="s">
        <v>90</v>
      </c>
    </row>
    <row r="341" spans="1:8" x14ac:dyDescent="0.45">
      <c r="A341" s="3" t="s">
        <v>147</v>
      </c>
      <c r="B341" s="24" t="s">
        <v>31</v>
      </c>
      <c r="C341" s="24" t="s">
        <v>48</v>
      </c>
      <c r="D341" s="24"/>
      <c r="E341" s="24" t="s">
        <v>33</v>
      </c>
      <c r="H341" t="s">
        <v>34</v>
      </c>
    </row>
    <row r="342" spans="1:8" x14ac:dyDescent="0.45">
      <c r="A342" s="3" t="s">
        <v>149</v>
      </c>
      <c r="B342" s="24" t="s">
        <v>40</v>
      </c>
      <c r="C342" s="24" t="s">
        <v>41</v>
      </c>
      <c r="D342" s="24"/>
      <c r="E342" s="24" t="s">
        <v>62</v>
      </c>
      <c r="H342" t="s">
        <v>38</v>
      </c>
    </row>
    <row r="343" spans="1:8" x14ac:dyDescent="0.45">
      <c r="A343" s="3" t="s">
        <v>149</v>
      </c>
      <c r="B343" s="24" t="s">
        <v>63</v>
      </c>
      <c r="C343" s="24" t="s">
        <v>29</v>
      </c>
      <c r="D343" s="24"/>
      <c r="E343" s="24" t="s">
        <v>25</v>
      </c>
      <c r="H343" t="s">
        <v>47</v>
      </c>
    </row>
    <row r="344" spans="1:8" x14ac:dyDescent="0.45">
      <c r="A344" s="3" t="s">
        <v>149</v>
      </c>
      <c r="B344" s="24" t="s">
        <v>63</v>
      </c>
      <c r="C344" s="24" t="s">
        <v>44</v>
      </c>
      <c r="D344" s="24"/>
      <c r="E344" s="24" t="s">
        <v>26</v>
      </c>
      <c r="H344" t="s">
        <v>27</v>
      </c>
    </row>
    <row r="345" spans="1:8" x14ac:dyDescent="0.45">
      <c r="A345" s="3" t="s">
        <v>149</v>
      </c>
      <c r="B345" s="24" t="s">
        <v>63</v>
      </c>
      <c r="C345" s="24" t="s">
        <v>32</v>
      </c>
      <c r="D345" s="24"/>
      <c r="E345" s="24" t="s">
        <v>18</v>
      </c>
      <c r="H345" t="s">
        <v>19</v>
      </c>
    </row>
    <row r="346" spans="1:8" x14ac:dyDescent="0.45">
      <c r="A346" s="3" t="s">
        <v>149</v>
      </c>
      <c r="B346" s="24" t="s">
        <v>63</v>
      </c>
      <c r="C346" s="24" t="s">
        <v>55</v>
      </c>
      <c r="D346" s="24"/>
      <c r="E346" s="24" t="s">
        <v>72</v>
      </c>
      <c r="H346" t="s">
        <v>73</v>
      </c>
    </row>
    <row r="347" spans="1:8" x14ac:dyDescent="0.45">
      <c r="A347" s="3" t="s">
        <v>149</v>
      </c>
      <c r="B347" s="24" t="s">
        <v>12</v>
      </c>
      <c r="C347" s="24" t="s">
        <v>36</v>
      </c>
      <c r="D347" s="24"/>
      <c r="E347" s="24" t="s">
        <v>46</v>
      </c>
      <c r="H347" t="s">
        <v>93</v>
      </c>
    </row>
    <row r="348" spans="1:8" x14ac:dyDescent="0.45">
      <c r="A348" s="3" t="s">
        <v>149</v>
      </c>
      <c r="B348" s="24" t="s">
        <v>12</v>
      </c>
      <c r="C348" s="24" t="s">
        <v>17</v>
      </c>
      <c r="D348" s="24"/>
      <c r="E348" s="24" t="s">
        <v>49</v>
      </c>
      <c r="H348" t="s">
        <v>50</v>
      </c>
    </row>
    <row r="349" spans="1:8" x14ac:dyDescent="0.45">
      <c r="A349" s="3" t="s">
        <v>149</v>
      </c>
      <c r="B349" s="24" t="s">
        <v>12</v>
      </c>
      <c r="C349" s="24" t="s">
        <v>51</v>
      </c>
      <c r="D349" s="24"/>
      <c r="E349" s="24" t="s">
        <v>57</v>
      </c>
      <c r="H349" t="s">
        <v>77</v>
      </c>
    </row>
    <row r="350" spans="1:8" x14ac:dyDescent="0.45">
      <c r="A350" s="3" t="s">
        <v>149</v>
      </c>
      <c r="B350" s="24" t="s">
        <v>80</v>
      </c>
      <c r="C350" s="24" t="s">
        <v>58</v>
      </c>
      <c r="D350" s="24"/>
      <c r="E350" s="24" t="s">
        <v>37</v>
      </c>
      <c r="H350" t="s">
        <v>38</v>
      </c>
    </row>
    <row r="351" spans="1:8" x14ac:dyDescent="0.45">
      <c r="A351" s="3" t="s">
        <v>150</v>
      </c>
      <c r="B351" s="24" t="s">
        <v>12</v>
      </c>
      <c r="C351" s="24" t="s">
        <v>14</v>
      </c>
      <c r="D351" s="24"/>
      <c r="E351" s="24" t="s">
        <v>42</v>
      </c>
      <c r="H351" t="s">
        <v>43</v>
      </c>
    </row>
    <row r="352" spans="1:8" x14ac:dyDescent="0.45">
      <c r="A352" s="3" t="s">
        <v>150</v>
      </c>
      <c r="B352" s="24" t="s">
        <v>20</v>
      </c>
      <c r="C352" s="24" t="s">
        <v>28</v>
      </c>
      <c r="D352" s="24"/>
      <c r="E352" s="24" t="s">
        <v>46</v>
      </c>
      <c r="H352" t="s">
        <v>93</v>
      </c>
    </row>
    <row r="353" spans="1:8" x14ac:dyDescent="0.45">
      <c r="A353" s="3" t="s">
        <v>150</v>
      </c>
      <c r="B353" s="24" t="s">
        <v>24</v>
      </c>
      <c r="C353" s="24" t="s">
        <v>69</v>
      </c>
      <c r="D353" s="24"/>
      <c r="E353" s="24" t="s">
        <v>52</v>
      </c>
      <c r="H353" t="s">
        <v>53</v>
      </c>
    </row>
    <row r="354" spans="1:8" x14ac:dyDescent="0.45">
      <c r="A354" s="3" t="s">
        <v>150</v>
      </c>
      <c r="B354" s="24" t="s">
        <v>24</v>
      </c>
      <c r="C354" s="24" t="s">
        <v>82</v>
      </c>
      <c r="D354" s="24"/>
      <c r="E354" s="24" t="s">
        <v>13</v>
      </c>
      <c r="H354" t="s">
        <v>81</v>
      </c>
    </row>
    <row r="355" spans="1:8" x14ac:dyDescent="0.45">
      <c r="A355" s="3" t="s">
        <v>150</v>
      </c>
      <c r="B355" s="24" t="s">
        <v>71</v>
      </c>
      <c r="C355" s="24" t="s">
        <v>48</v>
      </c>
      <c r="D355" s="24"/>
      <c r="E355" s="24" t="s">
        <v>21</v>
      </c>
      <c r="H355" t="s">
        <v>90</v>
      </c>
    </row>
    <row r="356" spans="1:8" x14ac:dyDescent="0.45">
      <c r="A356" s="3" t="s">
        <v>150</v>
      </c>
      <c r="B356" s="24" t="s">
        <v>35</v>
      </c>
      <c r="C356" s="24" t="s">
        <v>22</v>
      </c>
      <c r="D356" s="24"/>
      <c r="E356" s="24" t="s">
        <v>33</v>
      </c>
      <c r="H356" t="s">
        <v>34</v>
      </c>
    </row>
    <row r="357" spans="1:8" x14ac:dyDescent="0.45">
      <c r="A357" s="3" t="s">
        <v>151</v>
      </c>
      <c r="B357" s="24" t="s">
        <v>20</v>
      </c>
      <c r="C357" s="24" t="s">
        <v>17</v>
      </c>
      <c r="D357" s="24"/>
      <c r="E357" s="24" t="s">
        <v>49</v>
      </c>
      <c r="H357" t="s">
        <v>50</v>
      </c>
    </row>
    <row r="358" spans="1:8" x14ac:dyDescent="0.45">
      <c r="A358" s="3" t="s">
        <v>151</v>
      </c>
      <c r="B358" s="24" t="s">
        <v>24</v>
      </c>
      <c r="C358" s="24" t="s">
        <v>44</v>
      </c>
      <c r="D358" s="24"/>
      <c r="E358" s="24" t="s">
        <v>51</v>
      </c>
      <c r="H358" t="s">
        <v>86</v>
      </c>
    </row>
    <row r="359" spans="1:8" x14ac:dyDescent="0.45">
      <c r="A359" s="3" t="s">
        <v>151</v>
      </c>
      <c r="B359" s="24" t="s">
        <v>24</v>
      </c>
      <c r="C359" s="24" t="s">
        <v>32</v>
      </c>
      <c r="D359" s="24"/>
      <c r="E359" s="24" t="s">
        <v>57</v>
      </c>
      <c r="H359" t="s">
        <v>77</v>
      </c>
    </row>
    <row r="360" spans="1:8" x14ac:dyDescent="0.45">
      <c r="A360" s="3" t="s">
        <v>151</v>
      </c>
      <c r="B360" s="24" t="s">
        <v>68</v>
      </c>
      <c r="C360" s="24" t="s">
        <v>55</v>
      </c>
      <c r="D360" s="24"/>
      <c r="E360" s="24" t="s">
        <v>13</v>
      </c>
      <c r="H360" t="s">
        <v>81</v>
      </c>
    </row>
    <row r="361" spans="1:8" x14ac:dyDescent="0.45">
      <c r="A361" s="3" t="s">
        <v>151</v>
      </c>
      <c r="B361" s="24" t="s">
        <v>71</v>
      </c>
      <c r="C361" s="24" t="s">
        <v>22</v>
      </c>
      <c r="D361" s="24"/>
      <c r="E361" s="24" t="s">
        <v>54</v>
      </c>
      <c r="H361" t="s">
        <v>130</v>
      </c>
    </row>
    <row r="362" spans="1:8" x14ac:dyDescent="0.45">
      <c r="A362" s="3" t="s">
        <v>151</v>
      </c>
      <c r="B362" s="24" t="s">
        <v>31</v>
      </c>
      <c r="C362" s="24" t="s">
        <v>58</v>
      </c>
      <c r="D362" s="24"/>
      <c r="E362" s="24" t="s">
        <v>62</v>
      </c>
      <c r="H362" t="s">
        <v>38</v>
      </c>
    </row>
    <row r="363" spans="1:8" x14ac:dyDescent="0.45">
      <c r="A363" s="3" t="s">
        <v>151</v>
      </c>
      <c r="B363" s="24" t="s">
        <v>31</v>
      </c>
      <c r="C363" s="24" t="s">
        <v>41</v>
      </c>
      <c r="D363" s="24"/>
      <c r="E363" s="24" t="s">
        <v>72</v>
      </c>
      <c r="H363" t="s">
        <v>73</v>
      </c>
    </row>
    <row r="364" spans="1:8" x14ac:dyDescent="0.45">
      <c r="A364" s="3" t="s">
        <v>152</v>
      </c>
      <c r="B364" s="24" t="s">
        <v>12</v>
      </c>
      <c r="C364" s="24" t="s">
        <v>48</v>
      </c>
      <c r="D364" s="24"/>
      <c r="E364" s="24" t="s">
        <v>42</v>
      </c>
      <c r="H364" t="s">
        <v>43</v>
      </c>
    </row>
    <row r="365" spans="1:8" x14ac:dyDescent="0.45">
      <c r="A365" s="3" t="s">
        <v>152</v>
      </c>
      <c r="B365" s="24" t="s">
        <v>12</v>
      </c>
      <c r="C365" s="24" t="s">
        <v>36</v>
      </c>
      <c r="D365" s="24"/>
      <c r="E365" s="24" t="s">
        <v>18</v>
      </c>
      <c r="H365" t="s">
        <v>19</v>
      </c>
    </row>
    <row r="366" spans="1:8" x14ac:dyDescent="0.45">
      <c r="A366" s="3" t="s">
        <v>152</v>
      </c>
      <c r="B366" s="24" t="s">
        <v>20</v>
      </c>
      <c r="C366" s="24" t="s">
        <v>52</v>
      </c>
      <c r="D366" s="24"/>
      <c r="E366" s="24" t="s">
        <v>32</v>
      </c>
      <c r="H366" t="s">
        <v>75</v>
      </c>
    </row>
    <row r="367" spans="1:8" x14ac:dyDescent="0.45">
      <c r="A367" s="3" t="s">
        <v>152</v>
      </c>
      <c r="B367" s="24" t="s">
        <v>20</v>
      </c>
      <c r="C367" s="24" t="s">
        <v>21</v>
      </c>
      <c r="D367" s="24"/>
      <c r="E367" s="24" t="s">
        <v>26</v>
      </c>
      <c r="H367" t="s">
        <v>27</v>
      </c>
    </row>
    <row r="368" spans="1:8" x14ac:dyDescent="0.45">
      <c r="A368" s="3" t="s">
        <v>152</v>
      </c>
      <c r="B368" s="24" t="s">
        <v>24</v>
      </c>
      <c r="C368" s="24" t="s">
        <v>14</v>
      </c>
      <c r="D368" s="24"/>
      <c r="E368" s="24" t="s">
        <v>51</v>
      </c>
      <c r="H368" t="s">
        <v>86</v>
      </c>
    </row>
    <row r="369" spans="1:8" x14ac:dyDescent="0.45">
      <c r="A369" s="3" t="s">
        <v>152</v>
      </c>
      <c r="B369" s="24" t="s">
        <v>24</v>
      </c>
      <c r="C369" s="24" t="s">
        <v>46</v>
      </c>
      <c r="D369" s="24"/>
      <c r="E369" s="24" t="s">
        <v>29</v>
      </c>
      <c r="H369" t="s">
        <v>30</v>
      </c>
    </row>
    <row r="370" spans="1:8" x14ac:dyDescent="0.45">
      <c r="A370" s="3" t="s">
        <v>152</v>
      </c>
      <c r="B370" s="24" t="s">
        <v>68</v>
      </c>
      <c r="C370" s="24" t="s">
        <v>82</v>
      </c>
      <c r="D370" s="24"/>
      <c r="E370" s="24" t="s">
        <v>69</v>
      </c>
      <c r="H370" t="s">
        <v>70</v>
      </c>
    </row>
    <row r="371" spans="1:8" x14ac:dyDescent="0.45">
      <c r="A371" s="3" t="s">
        <v>152</v>
      </c>
      <c r="B371" s="24" t="s">
        <v>31</v>
      </c>
      <c r="C371" s="24" t="s">
        <v>25</v>
      </c>
      <c r="D371" s="24"/>
      <c r="E371" s="24" t="s">
        <v>33</v>
      </c>
      <c r="H371" t="s">
        <v>34</v>
      </c>
    </row>
    <row r="372" spans="1:8" x14ac:dyDescent="0.45">
      <c r="A372" s="3" t="s">
        <v>152</v>
      </c>
      <c r="B372" s="24" t="s">
        <v>31</v>
      </c>
      <c r="C372" s="24" t="s">
        <v>37</v>
      </c>
      <c r="D372" s="24"/>
      <c r="E372" s="24" t="s">
        <v>72</v>
      </c>
      <c r="H372" t="s">
        <v>73</v>
      </c>
    </row>
    <row r="373" spans="1:8" x14ac:dyDescent="0.45">
      <c r="A373" s="3" t="s">
        <v>153</v>
      </c>
      <c r="B373" s="24" t="s">
        <v>20</v>
      </c>
      <c r="C373" s="24" t="s">
        <v>28</v>
      </c>
      <c r="D373" s="24"/>
      <c r="E373" s="24" t="s">
        <v>22</v>
      </c>
      <c r="H373" t="s">
        <v>23</v>
      </c>
    </row>
    <row r="374" spans="1:8" x14ac:dyDescent="0.45">
      <c r="A374" s="3" t="s">
        <v>153</v>
      </c>
      <c r="B374" s="24" t="s">
        <v>24</v>
      </c>
      <c r="C374" s="24" t="s">
        <v>62</v>
      </c>
      <c r="D374" s="24"/>
      <c r="E374" s="24" t="s">
        <v>52</v>
      </c>
      <c r="H374" t="s">
        <v>53</v>
      </c>
    </row>
    <row r="375" spans="1:8" x14ac:dyDescent="0.45">
      <c r="A375" s="3" t="s">
        <v>153</v>
      </c>
      <c r="B375" s="24" t="s">
        <v>24</v>
      </c>
      <c r="C375" s="24" t="s">
        <v>44</v>
      </c>
      <c r="D375" s="24"/>
      <c r="E375" s="24" t="s">
        <v>55</v>
      </c>
      <c r="H375" t="s">
        <v>56</v>
      </c>
    </row>
    <row r="376" spans="1:8" x14ac:dyDescent="0.45">
      <c r="A376" s="3" t="s">
        <v>153</v>
      </c>
      <c r="B376" s="24" t="s">
        <v>24</v>
      </c>
      <c r="C376" s="24" t="s">
        <v>17</v>
      </c>
      <c r="D376" s="24"/>
      <c r="E376" s="24" t="s">
        <v>41</v>
      </c>
      <c r="H376" t="s">
        <v>79</v>
      </c>
    </row>
    <row r="377" spans="1:8" x14ac:dyDescent="0.45">
      <c r="A377" s="3" t="s">
        <v>153</v>
      </c>
      <c r="B377" s="24" t="s">
        <v>31</v>
      </c>
      <c r="C377" s="24" t="s">
        <v>69</v>
      </c>
      <c r="D377" s="24"/>
      <c r="E377" s="24" t="s">
        <v>57</v>
      </c>
      <c r="H377" t="s">
        <v>77</v>
      </c>
    </row>
    <row r="378" spans="1:8" x14ac:dyDescent="0.45">
      <c r="A378" s="3" t="s">
        <v>153</v>
      </c>
      <c r="B378" s="24" t="s">
        <v>31</v>
      </c>
      <c r="C378" s="24" t="s">
        <v>49</v>
      </c>
      <c r="D378" s="24"/>
      <c r="E378" s="24" t="s">
        <v>33</v>
      </c>
      <c r="H378" t="s">
        <v>34</v>
      </c>
    </row>
    <row r="379" spans="1:8" x14ac:dyDescent="0.45">
      <c r="A379" s="3" t="s">
        <v>154</v>
      </c>
      <c r="B379" s="24" t="s">
        <v>12</v>
      </c>
      <c r="C379" s="24" t="s">
        <v>28</v>
      </c>
      <c r="D379" s="24"/>
      <c r="E379" s="24" t="s">
        <v>14</v>
      </c>
      <c r="H379" t="s">
        <v>16</v>
      </c>
    </row>
    <row r="380" spans="1:8" x14ac:dyDescent="0.45">
      <c r="A380" s="3" t="s">
        <v>154</v>
      </c>
      <c r="B380" s="24" t="s">
        <v>12</v>
      </c>
      <c r="C380" s="24" t="s">
        <v>26</v>
      </c>
      <c r="D380" s="24"/>
      <c r="E380" s="24" t="s">
        <v>42</v>
      </c>
      <c r="H380" t="s">
        <v>43</v>
      </c>
    </row>
    <row r="381" spans="1:8" x14ac:dyDescent="0.45">
      <c r="A381" s="3" t="s">
        <v>154</v>
      </c>
      <c r="B381" s="24" t="s">
        <v>20</v>
      </c>
      <c r="C381" s="24" t="s">
        <v>18</v>
      </c>
      <c r="D381" s="24"/>
      <c r="E381" s="24" t="s">
        <v>48</v>
      </c>
      <c r="H381" t="s">
        <v>67</v>
      </c>
    </row>
    <row r="382" spans="1:8" x14ac:dyDescent="0.45">
      <c r="A382" s="3" t="s">
        <v>154</v>
      </c>
      <c r="B382" s="24" t="s">
        <v>24</v>
      </c>
      <c r="C382" s="24" t="s">
        <v>62</v>
      </c>
      <c r="D382" s="24"/>
      <c r="E382" s="24" t="s">
        <v>29</v>
      </c>
      <c r="H382" t="s">
        <v>30</v>
      </c>
    </row>
    <row r="383" spans="1:8" x14ac:dyDescent="0.45">
      <c r="A383" s="3" t="s">
        <v>154</v>
      </c>
      <c r="B383" s="24" t="s">
        <v>68</v>
      </c>
      <c r="C383" s="24" t="s">
        <v>21</v>
      </c>
      <c r="D383" s="24"/>
      <c r="E383" s="24" t="s">
        <v>13</v>
      </c>
      <c r="H383" t="s">
        <v>81</v>
      </c>
    </row>
    <row r="384" spans="1:8" x14ac:dyDescent="0.45">
      <c r="A384" s="3" t="s">
        <v>154</v>
      </c>
      <c r="B384" s="24" t="s">
        <v>80</v>
      </c>
      <c r="C384" s="24" t="s">
        <v>25</v>
      </c>
      <c r="D384" s="24"/>
      <c r="E384" s="24" t="s">
        <v>54</v>
      </c>
      <c r="H384" t="s">
        <v>130</v>
      </c>
    </row>
    <row r="385" spans="1:8" x14ac:dyDescent="0.45">
      <c r="A385" s="3" t="s">
        <v>155</v>
      </c>
      <c r="B385" s="24" t="s">
        <v>125</v>
      </c>
      <c r="C385" s="24" t="s">
        <v>46</v>
      </c>
      <c r="D385" s="24"/>
      <c r="E385" s="24" t="s">
        <v>55</v>
      </c>
      <c r="H385" t="s">
        <v>56</v>
      </c>
    </row>
    <row r="386" spans="1:8" x14ac:dyDescent="0.45">
      <c r="A386" s="3" t="s">
        <v>155</v>
      </c>
      <c r="B386" s="24" t="s">
        <v>12</v>
      </c>
      <c r="C386" s="24" t="s">
        <v>36</v>
      </c>
      <c r="D386" s="24"/>
      <c r="E386" s="24" t="s">
        <v>32</v>
      </c>
      <c r="H386" t="s">
        <v>75</v>
      </c>
    </row>
    <row r="387" spans="1:8" x14ac:dyDescent="0.45">
      <c r="A387" s="3" t="s">
        <v>155</v>
      </c>
      <c r="B387" s="24" t="s">
        <v>12</v>
      </c>
      <c r="C387" s="24" t="s">
        <v>33</v>
      </c>
      <c r="D387" s="24"/>
      <c r="E387" s="24" t="s">
        <v>29</v>
      </c>
      <c r="H387" t="s">
        <v>30</v>
      </c>
    </row>
    <row r="388" spans="1:8" x14ac:dyDescent="0.45">
      <c r="A388" s="3" t="s">
        <v>155</v>
      </c>
      <c r="B388" s="24" t="s">
        <v>12</v>
      </c>
      <c r="C388" s="24" t="s">
        <v>14</v>
      </c>
      <c r="D388" s="24"/>
      <c r="E388" s="24" t="s">
        <v>17</v>
      </c>
      <c r="H388" t="s">
        <v>66</v>
      </c>
    </row>
    <row r="389" spans="1:8" x14ac:dyDescent="0.45">
      <c r="A389" s="3" t="s">
        <v>155</v>
      </c>
      <c r="B389" s="24" t="s">
        <v>24</v>
      </c>
      <c r="C389" s="24" t="s">
        <v>44</v>
      </c>
      <c r="D389" s="24"/>
      <c r="E389" s="24" t="s">
        <v>52</v>
      </c>
      <c r="H389" t="s">
        <v>53</v>
      </c>
    </row>
    <row r="390" spans="1:8" x14ac:dyDescent="0.45">
      <c r="A390" s="3" t="s">
        <v>155</v>
      </c>
      <c r="B390" s="24" t="s">
        <v>24</v>
      </c>
      <c r="C390" s="24" t="s">
        <v>57</v>
      </c>
      <c r="D390" s="24"/>
      <c r="E390" s="24" t="s">
        <v>51</v>
      </c>
      <c r="H390" t="s">
        <v>86</v>
      </c>
    </row>
    <row r="391" spans="1:8" x14ac:dyDescent="0.45">
      <c r="A391" s="3" t="s">
        <v>155</v>
      </c>
      <c r="B391" s="24" t="s">
        <v>68</v>
      </c>
      <c r="C391" s="24" t="s">
        <v>82</v>
      </c>
      <c r="D391" s="24"/>
      <c r="E391" s="24" t="s">
        <v>37</v>
      </c>
      <c r="H391" t="s">
        <v>38</v>
      </c>
    </row>
    <row r="392" spans="1:8" x14ac:dyDescent="0.45">
      <c r="A392" s="3" t="s">
        <v>155</v>
      </c>
      <c r="B392" s="24" t="s">
        <v>80</v>
      </c>
      <c r="C392" s="24" t="s">
        <v>58</v>
      </c>
      <c r="D392" s="24"/>
      <c r="E392" s="24" t="s">
        <v>54</v>
      </c>
      <c r="H392" t="s">
        <v>130</v>
      </c>
    </row>
    <row r="393" spans="1:8" x14ac:dyDescent="0.45">
      <c r="A393" s="3" t="s">
        <v>155</v>
      </c>
      <c r="B393" s="24" t="s">
        <v>31</v>
      </c>
      <c r="C393" s="24" t="s">
        <v>49</v>
      </c>
      <c r="D393" s="24"/>
      <c r="E393" s="24" t="s">
        <v>72</v>
      </c>
      <c r="H393" t="s">
        <v>73</v>
      </c>
    </row>
    <row r="394" spans="1:8" x14ac:dyDescent="0.45">
      <c r="A394" s="3" t="s">
        <v>156</v>
      </c>
      <c r="B394" s="24" t="s">
        <v>124</v>
      </c>
      <c r="C394" s="24" t="s">
        <v>28</v>
      </c>
      <c r="D394" s="24"/>
      <c r="E394" s="24" t="s">
        <v>41</v>
      </c>
      <c r="H394" t="s">
        <v>79</v>
      </c>
    </row>
    <row r="395" spans="1:8" x14ac:dyDescent="0.45">
      <c r="A395" s="3" t="s">
        <v>156</v>
      </c>
      <c r="B395" s="24" t="s">
        <v>40</v>
      </c>
      <c r="C395" s="24" t="s">
        <v>26</v>
      </c>
      <c r="D395" s="24"/>
      <c r="E395" s="24" t="s">
        <v>42</v>
      </c>
      <c r="H395" t="s">
        <v>43</v>
      </c>
    </row>
    <row r="396" spans="1:8" x14ac:dyDescent="0.45">
      <c r="A396" s="3" t="s">
        <v>156</v>
      </c>
      <c r="B396" s="24" t="s">
        <v>61</v>
      </c>
      <c r="C396" s="24" t="s">
        <v>21</v>
      </c>
      <c r="D396" s="24"/>
      <c r="E396" s="24" t="s">
        <v>69</v>
      </c>
      <c r="H396" t="s">
        <v>70</v>
      </c>
    </row>
    <row r="397" spans="1:8" x14ac:dyDescent="0.45">
      <c r="A397" s="3" t="s">
        <v>156</v>
      </c>
      <c r="B397" s="24" t="s">
        <v>63</v>
      </c>
      <c r="C397" s="24" t="s">
        <v>48</v>
      </c>
      <c r="D397" s="24"/>
      <c r="E397" s="24" t="s">
        <v>18</v>
      </c>
      <c r="H397" t="s">
        <v>19</v>
      </c>
    </row>
    <row r="398" spans="1:8" x14ac:dyDescent="0.45">
      <c r="A398" s="3" t="s">
        <v>156</v>
      </c>
      <c r="B398" s="24" t="s">
        <v>63</v>
      </c>
      <c r="C398" s="24" t="s">
        <v>22</v>
      </c>
      <c r="D398" s="24"/>
      <c r="E398" s="24" t="s">
        <v>44</v>
      </c>
      <c r="H398" t="s">
        <v>45</v>
      </c>
    </row>
    <row r="399" spans="1:8" x14ac:dyDescent="0.45">
      <c r="A399" s="3" t="s">
        <v>156</v>
      </c>
      <c r="B399" s="24" t="s">
        <v>12</v>
      </c>
      <c r="C399" s="24" t="s">
        <v>36</v>
      </c>
      <c r="D399" s="24"/>
      <c r="E399" s="24" t="s">
        <v>13</v>
      </c>
      <c r="H399" t="s">
        <v>81</v>
      </c>
    </row>
    <row r="400" spans="1:8" x14ac:dyDescent="0.45">
      <c r="A400" s="3" t="s">
        <v>156</v>
      </c>
      <c r="B400" s="24" t="s">
        <v>80</v>
      </c>
      <c r="C400" s="24" t="s">
        <v>25</v>
      </c>
      <c r="D400" s="24"/>
      <c r="E400" s="24" t="s">
        <v>62</v>
      </c>
      <c r="H400" t="s">
        <v>38</v>
      </c>
    </row>
    <row r="401" spans="1:8" x14ac:dyDescent="0.45">
      <c r="A401" s="3" t="s">
        <v>157</v>
      </c>
      <c r="B401" s="24" t="s">
        <v>12</v>
      </c>
      <c r="C401" s="24" t="s">
        <v>46</v>
      </c>
      <c r="D401" s="24"/>
      <c r="E401" s="24" t="s">
        <v>32</v>
      </c>
      <c r="H401" t="s">
        <v>75</v>
      </c>
    </row>
    <row r="402" spans="1:8" x14ac:dyDescent="0.45">
      <c r="A402" s="3" t="s">
        <v>157</v>
      </c>
      <c r="B402" s="24" t="s">
        <v>20</v>
      </c>
      <c r="C402" s="24" t="s">
        <v>42</v>
      </c>
      <c r="D402" s="24"/>
      <c r="E402" s="24" t="s">
        <v>22</v>
      </c>
      <c r="H402" t="s">
        <v>23</v>
      </c>
    </row>
    <row r="403" spans="1:8" x14ac:dyDescent="0.45">
      <c r="A403" s="3" t="s">
        <v>157</v>
      </c>
      <c r="B403" s="24" t="s">
        <v>20</v>
      </c>
      <c r="C403" s="24" t="s">
        <v>26</v>
      </c>
      <c r="D403" s="24"/>
      <c r="E403" s="24" t="s">
        <v>17</v>
      </c>
      <c r="H403" t="s">
        <v>66</v>
      </c>
    </row>
    <row r="404" spans="1:8" x14ac:dyDescent="0.45">
      <c r="A404" s="3" t="s">
        <v>157</v>
      </c>
      <c r="B404" s="24" t="s">
        <v>24</v>
      </c>
      <c r="C404" s="24" t="s">
        <v>33</v>
      </c>
      <c r="D404" s="24"/>
      <c r="E404" s="24" t="s">
        <v>52</v>
      </c>
      <c r="H404" t="s">
        <v>53</v>
      </c>
    </row>
    <row r="405" spans="1:8" x14ac:dyDescent="0.45">
      <c r="A405" s="3" t="s">
        <v>157</v>
      </c>
      <c r="B405" s="24" t="s">
        <v>71</v>
      </c>
      <c r="C405" s="24" t="s">
        <v>58</v>
      </c>
      <c r="D405" s="24"/>
      <c r="E405" s="24" t="s">
        <v>54</v>
      </c>
      <c r="H405" t="s">
        <v>130</v>
      </c>
    </row>
    <row r="406" spans="1:8" x14ac:dyDescent="0.45">
      <c r="A406" s="3" t="s">
        <v>157</v>
      </c>
      <c r="B406" s="24" t="s">
        <v>31</v>
      </c>
      <c r="C406" s="24" t="s">
        <v>49</v>
      </c>
      <c r="D406" s="24"/>
      <c r="E406" s="24" t="s">
        <v>82</v>
      </c>
      <c r="H406" t="s">
        <v>83</v>
      </c>
    </row>
    <row r="407" spans="1:8" x14ac:dyDescent="0.45">
      <c r="A407" s="3" t="s">
        <v>157</v>
      </c>
      <c r="B407" s="24" t="s">
        <v>31</v>
      </c>
      <c r="C407" s="24" t="s">
        <v>51</v>
      </c>
      <c r="D407" s="24"/>
      <c r="E407" s="24" t="s">
        <v>72</v>
      </c>
      <c r="H407" t="s">
        <v>73</v>
      </c>
    </row>
    <row r="408" spans="1:8" x14ac:dyDescent="0.45">
      <c r="A408" s="3" t="s">
        <v>157</v>
      </c>
      <c r="B408" s="24" t="s">
        <v>35</v>
      </c>
      <c r="C408" s="24" t="s">
        <v>25</v>
      </c>
      <c r="D408" s="24"/>
      <c r="E408" s="24" t="s">
        <v>37</v>
      </c>
      <c r="H408" t="s">
        <v>38</v>
      </c>
    </row>
    <row r="409" spans="1:8" x14ac:dyDescent="0.45">
      <c r="A409" s="3" t="s">
        <v>158</v>
      </c>
      <c r="B409" s="24" t="s">
        <v>12</v>
      </c>
      <c r="C409" s="24" t="s">
        <v>14</v>
      </c>
      <c r="D409" s="24"/>
      <c r="E409" s="24" t="s">
        <v>18</v>
      </c>
      <c r="H409" t="s">
        <v>19</v>
      </c>
    </row>
    <row r="410" spans="1:8" x14ac:dyDescent="0.45">
      <c r="A410" s="3" t="s">
        <v>158</v>
      </c>
      <c r="B410" s="24" t="s">
        <v>12</v>
      </c>
      <c r="C410" s="24" t="s">
        <v>55</v>
      </c>
      <c r="D410" s="24"/>
      <c r="E410" s="24" t="s">
        <v>44</v>
      </c>
      <c r="H410" t="s">
        <v>45</v>
      </c>
    </row>
    <row r="411" spans="1:8" x14ac:dyDescent="0.45">
      <c r="A411" s="3" t="s">
        <v>158</v>
      </c>
      <c r="B411" s="24" t="s">
        <v>20</v>
      </c>
      <c r="C411" s="24" t="s">
        <v>29</v>
      </c>
      <c r="D411" s="24"/>
      <c r="E411" s="24" t="s">
        <v>36</v>
      </c>
      <c r="H411" t="s">
        <v>76</v>
      </c>
    </row>
    <row r="412" spans="1:8" x14ac:dyDescent="0.45">
      <c r="A412" s="3" t="s">
        <v>158</v>
      </c>
      <c r="B412" s="24" t="s">
        <v>24</v>
      </c>
      <c r="C412" s="24" t="s">
        <v>69</v>
      </c>
      <c r="D412" s="24"/>
      <c r="E412" s="24" t="s">
        <v>13</v>
      </c>
      <c r="H412" t="s">
        <v>81</v>
      </c>
    </row>
    <row r="413" spans="1:8" x14ac:dyDescent="0.45">
      <c r="A413" s="3" t="s">
        <v>158</v>
      </c>
      <c r="B413" s="24" t="s">
        <v>71</v>
      </c>
      <c r="C413" s="24" t="s">
        <v>21</v>
      </c>
      <c r="D413" s="24"/>
      <c r="E413" s="24" t="s">
        <v>58</v>
      </c>
      <c r="H413" t="s">
        <v>59</v>
      </c>
    </row>
    <row r="414" spans="1:8" x14ac:dyDescent="0.45">
      <c r="A414" s="3" t="s">
        <v>159</v>
      </c>
      <c r="B414" s="24" t="s">
        <v>12</v>
      </c>
      <c r="C414" s="24" t="s">
        <v>26</v>
      </c>
      <c r="D414" s="24"/>
      <c r="E414" s="24" t="s">
        <v>46</v>
      </c>
      <c r="H414" t="s">
        <v>93</v>
      </c>
    </row>
    <row r="415" spans="1:8" x14ac:dyDescent="0.45">
      <c r="A415" s="3" t="s">
        <v>159</v>
      </c>
      <c r="B415" s="24" t="s">
        <v>12</v>
      </c>
      <c r="C415" s="24" t="s">
        <v>32</v>
      </c>
      <c r="D415" s="24"/>
      <c r="E415" s="24" t="s">
        <v>42</v>
      </c>
      <c r="H415" t="s">
        <v>43</v>
      </c>
    </row>
    <row r="416" spans="1:8" x14ac:dyDescent="0.45">
      <c r="A416" s="3" t="s">
        <v>159</v>
      </c>
      <c r="B416" s="24" t="s">
        <v>20</v>
      </c>
      <c r="C416" s="24" t="s">
        <v>41</v>
      </c>
      <c r="D416" s="24"/>
      <c r="E416" s="24" t="s">
        <v>22</v>
      </c>
      <c r="H416" t="s">
        <v>23</v>
      </c>
    </row>
    <row r="417" spans="1:8" x14ac:dyDescent="0.45">
      <c r="A417" s="3" t="s">
        <v>159</v>
      </c>
      <c r="B417" s="24" t="s">
        <v>20</v>
      </c>
      <c r="C417" s="24" t="s">
        <v>72</v>
      </c>
      <c r="D417" s="24"/>
      <c r="E417" s="24" t="s">
        <v>48</v>
      </c>
      <c r="H417" t="s">
        <v>67</v>
      </c>
    </row>
    <row r="418" spans="1:8" x14ac:dyDescent="0.45">
      <c r="A418" s="3" t="s">
        <v>159</v>
      </c>
      <c r="B418" s="24" t="s">
        <v>24</v>
      </c>
      <c r="C418" s="24" t="s">
        <v>54</v>
      </c>
      <c r="D418" s="24"/>
      <c r="E418" s="24" t="s">
        <v>57</v>
      </c>
      <c r="H418" t="s">
        <v>77</v>
      </c>
    </row>
    <row r="419" spans="1:8" x14ac:dyDescent="0.45">
      <c r="A419" s="3" t="s">
        <v>159</v>
      </c>
      <c r="B419" s="24" t="s">
        <v>31</v>
      </c>
      <c r="C419" s="24" t="s">
        <v>51</v>
      </c>
      <c r="D419" s="24"/>
      <c r="E419" s="24" t="s">
        <v>82</v>
      </c>
      <c r="H419" t="s">
        <v>83</v>
      </c>
    </row>
    <row r="420" spans="1:8" x14ac:dyDescent="0.45">
      <c r="A420" s="3" t="s">
        <v>159</v>
      </c>
      <c r="B420" s="24" t="s">
        <v>31</v>
      </c>
      <c r="C420" s="24" t="s">
        <v>17</v>
      </c>
      <c r="D420" s="24"/>
      <c r="E420" s="24" t="s">
        <v>28</v>
      </c>
      <c r="H420" t="s">
        <v>64</v>
      </c>
    </row>
    <row r="421" spans="1:8" x14ac:dyDescent="0.45">
      <c r="A421" s="3" t="s">
        <v>159</v>
      </c>
      <c r="B421" s="24" t="s">
        <v>31</v>
      </c>
      <c r="C421" s="24" t="s">
        <v>62</v>
      </c>
      <c r="D421" s="24"/>
      <c r="E421" s="24" t="s">
        <v>33</v>
      </c>
      <c r="H421" t="s">
        <v>34</v>
      </c>
    </row>
    <row r="422" spans="1:8" x14ac:dyDescent="0.45">
      <c r="A422" s="3" t="s">
        <v>160</v>
      </c>
      <c r="B422" s="24" t="s">
        <v>12</v>
      </c>
      <c r="C422" s="24" t="s">
        <v>29</v>
      </c>
      <c r="D422" s="24"/>
      <c r="E422" s="24" t="s">
        <v>18</v>
      </c>
      <c r="H422" t="s">
        <v>19</v>
      </c>
    </row>
    <row r="423" spans="1:8" x14ac:dyDescent="0.45">
      <c r="A423" s="3" t="s">
        <v>160</v>
      </c>
      <c r="B423" s="24" t="s">
        <v>12</v>
      </c>
      <c r="C423" s="24" t="s">
        <v>72</v>
      </c>
      <c r="D423" s="24"/>
      <c r="E423" s="24" t="s">
        <v>44</v>
      </c>
      <c r="H423" t="s">
        <v>45</v>
      </c>
    </row>
    <row r="424" spans="1:8" x14ac:dyDescent="0.45">
      <c r="A424" s="3" t="s">
        <v>160</v>
      </c>
      <c r="B424" s="24" t="s">
        <v>24</v>
      </c>
      <c r="C424" s="24" t="s">
        <v>52</v>
      </c>
      <c r="D424" s="24"/>
      <c r="E424" s="24" t="s">
        <v>55</v>
      </c>
      <c r="H424" t="s">
        <v>56</v>
      </c>
    </row>
    <row r="425" spans="1:8" x14ac:dyDescent="0.45">
      <c r="A425" s="3" t="s">
        <v>160</v>
      </c>
      <c r="B425" s="24" t="s">
        <v>24</v>
      </c>
      <c r="C425" s="24" t="s">
        <v>36</v>
      </c>
      <c r="D425" s="24"/>
      <c r="E425" s="24" t="s">
        <v>41</v>
      </c>
      <c r="H425" t="s">
        <v>79</v>
      </c>
    </row>
    <row r="426" spans="1:8" x14ac:dyDescent="0.45">
      <c r="A426" s="3" t="s">
        <v>160</v>
      </c>
      <c r="B426" s="24" t="s">
        <v>68</v>
      </c>
      <c r="C426" s="24" t="s">
        <v>54</v>
      </c>
      <c r="D426" s="24"/>
      <c r="E426" s="24" t="s">
        <v>69</v>
      </c>
      <c r="H426" t="s">
        <v>70</v>
      </c>
    </row>
    <row r="427" spans="1:8" x14ac:dyDescent="0.45">
      <c r="A427" s="3" t="s">
        <v>160</v>
      </c>
      <c r="B427" s="24" t="s">
        <v>71</v>
      </c>
      <c r="C427" s="24" t="s">
        <v>49</v>
      </c>
      <c r="D427" s="24"/>
      <c r="E427" s="24" t="s">
        <v>21</v>
      </c>
      <c r="H427" t="s">
        <v>90</v>
      </c>
    </row>
    <row r="428" spans="1:8" x14ac:dyDescent="0.45">
      <c r="A428" s="3" t="s">
        <v>160</v>
      </c>
      <c r="B428" s="24" t="s">
        <v>35</v>
      </c>
      <c r="C428" s="24" t="s">
        <v>25</v>
      </c>
      <c r="D428" s="24"/>
      <c r="E428" s="24" t="s">
        <v>28</v>
      </c>
      <c r="H428" t="s">
        <v>64</v>
      </c>
    </row>
    <row r="429" spans="1:8" x14ac:dyDescent="0.45">
      <c r="A429" s="3" t="s">
        <v>161</v>
      </c>
      <c r="B429" s="24" t="s">
        <v>12</v>
      </c>
      <c r="C429" s="24" t="s">
        <v>22</v>
      </c>
      <c r="D429" s="24"/>
      <c r="E429" s="24" t="s">
        <v>42</v>
      </c>
      <c r="H429" t="s">
        <v>43</v>
      </c>
    </row>
    <row r="430" spans="1:8" x14ac:dyDescent="0.45">
      <c r="A430" s="3" t="s">
        <v>161</v>
      </c>
      <c r="B430" s="24" t="s">
        <v>12</v>
      </c>
      <c r="C430" s="24" t="s">
        <v>57</v>
      </c>
      <c r="D430" s="24"/>
      <c r="E430" s="24" t="s">
        <v>48</v>
      </c>
      <c r="H430" t="s">
        <v>67</v>
      </c>
    </row>
    <row r="431" spans="1:8" x14ac:dyDescent="0.45">
      <c r="A431" s="3" t="s">
        <v>161</v>
      </c>
      <c r="B431" s="24" t="s">
        <v>24</v>
      </c>
      <c r="C431" s="24" t="s">
        <v>29</v>
      </c>
      <c r="D431" s="24"/>
      <c r="E431" s="24" t="s">
        <v>26</v>
      </c>
      <c r="H431" t="s">
        <v>27</v>
      </c>
    </row>
    <row r="432" spans="1:8" x14ac:dyDescent="0.45">
      <c r="A432" s="3" t="s">
        <v>161</v>
      </c>
      <c r="B432" s="24" t="s">
        <v>24</v>
      </c>
      <c r="C432" s="24" t="s">
        <v>46</v>
      </c>
      <c r="D432" s="24"/>
      <c r="E432" s="24" t="s">
        <v>58</v>
      </c>
      <c r="H432" t="s">
        <v>59</v>
      </c>
    </row>
    <row r="433" spans="1:8" x14ac:dyDescent="0.45">
      <c r="A433" s="3" t="s">
        <v>161</v>
      </c>
      <c r="B433" s="24" t="s">
        <v>24</v>
      </c>
      <c r="C433" s="24" t="s">
        <v>51</v>
      </c>
      <c r="D433" s="24"/>
      <c r="E433" s="24" t="s">
        <v>13</v>
      </c>
      <c r="H433" t="s">
        <v>81</v>
      </c>
    </row>
    <row r="434" spans="1:8" x14ac:dyDescent="0.45">
      <c r="A434" s="3" t="s">
        <v>161</v>
      </c>
      <c r="B434" s="24" t="s">
        <v>31</v>
      </c>
      <c r="C434" s="24" t="s">
        <v>32</v>
      </c>
      <c r="D434" s="24"/>
      <c r="E434" s="24" t="s">
        <v>82</v>
      </c>
      <c r="H434" t="s">
        <v>83</v>
      </c>
    </row>
    <row r="435" spans="1:8" x14ac:dyDescent="0.45">
      <c r="A435" s="3" t="s">
        <v>161</v>
      </c>
      <c r="B435" s="24" t="s">
        <v>31</v>
      </c>
      <c r="C435" s="24" t="s">
        <v>62</v>
      </c>
      <c r="D435" s="24"/>
      <c r="E435" s="24" t="s">
        <v>33</v>
      </c>
      <c r="H435" t="s">
        <v>34</v>
      </c>
    </row>
    <row r="436" spans="1:8" x14ac:dyDescent="0.45">
      <c r="A436" s="3" t="s">
        <v>161</v>
      </c>
      <c r="B436" s="24" t="s">
        <v>35</v>
      </c>
      <c r="C436" s="24" t="s">
        <v>17</v>
      </c>
      <c r="D436" s="24"/>
      <c r="E436" s="24" t="s">
        <v>37</v>
      </c>
      <c r="H436" t="s">
        <v>38</v>
      </c>
    </row>
    <row r="437" spans="1:8" x14ac:dyDescent="0.45">
      <c r="A437" s="3" t="s">
        <v>162</v>
      </c>
      <c r="B437" s="24" t="s">
        <v>124</v>
      </c>
      <c r="C437" s="24" t="s">
        <v>36</v>
      </c>
      <c r="D437" s="24"/>
      <c r="E437" s="24" t="s">
        <v>49</v>
      </c>
      <c r="H437" t="s">
        <v>50</v>
      </c>
    </row>
    <row r="438" spans="1:8" x14ac:dyDescent="0.45">
      <c r="A438" s="3" t="s">
        <v>162</v>
      </c>
      <c r="B438" s="24" t="s">
        <v>12</v>
      </c>
      <c r="C438" s="24" t="s">
        <v>72</v>
      </c>
      <c r="D438" s="24"/>
      <c r="E438" s="24" t="s">
        <v>18</v>
      </c>
      <c r="H438" t="s">
        <v>19</v>
      </c>
    </row>
    <row r="439" spans="1:8" x14ac:dyDescent="0.45">
      <c r="A439" s="3" t="s">
        <v>162</v>
      </c>
      <c r="B439" s="24" t="s">
        <v>20</v>
      </c>
      <c r="C439" s="24" t="s">
        <v>14</v>
      </c>
      <c r="D439" s="24"/>
      <c r="E439" s="24" t="s">
        <v>25</v>
      </c>
      <c r="H439" t="s">
        <v>47</v>
      </c>
    </row>
    <row r="440" spans="1:8" x14ac:dyDescent="0.45">
      <c r="A440" s="3" t="s">
        <v>162</v>
      </c>
      <c r="B440" s="24" t="s">
        <v>24</v>
      </c>
      <c r="C440" s="24" t="s">
        <v>22</v>
      </c>
      <c r="D440" s="24"/>
      <c r="E440" s="24" t="s">
        <v>52</v>
      </c>
      <c r="H440" t="s">
        <v>53</v>
      </c>
    </row>
    <row r="441" spans="1:8" x14ac:dyDescent="0.45">
      <c r="A441" s="3" t="s">
        <v>162</v>
      </c>
      <c r="B441" s="24" t="s">
        <v>24</v>
      </c>
      <c r="C441" s="24" t="s">
        <v>54</v>
      </c>
      <c r="D441" s="24"/>
      <c r="E441" s="24" t="s">
        <v>55</v>
      </c>
      <c r="H441" t="s">
        <v>56</v>
      </c>
    </row>
    <row r="442" spans="1:8" x14ac:dyDescent="0.45">
      <c r="A442" s="3" t="s">
        <v>162</v>
      </c>
      <c r="B442" s="24" t="s">
        <v>24</v>
      </c>
      <c r="C442" s="24" t="s">
        <v>28</v>
      </c>
      <c r="D442" s="24"/>
      <c r="E442" s="24" t="s">
        <v>13</v>
      </c>
      <c r="H442" t="s">
        <v>81</v>
      </c>
    </row>
    <row r="443" spans="1:8" x14ac:dyDescent="0.45">
      <c r="A443" s="3" t="s">
        <v>162</v>
      </c>
      <c r="B443" s="24" t="s">
        <v>24</v>
      </c>
      <c r="C443" s="24" t="s">
        <v>48</v>
      </c>
      <c r="D443" s="24"/>
      <c r="E443" s="24" t="s">
        <v>44</v>
      </c>
      <c r="H443" t="s">
        <v>45</v>
      </c>
    </row>
    <row r="444" spans="1:8" x14ac:dyDescent="0.45">
      <c r="A444" s="3" t="s">
        <v>162</v>
      </c>
      <c r="B444" s="24" t="s">
        <v>31</v>
      </c>
      <c r="C444" s="24" t="s">
        <v>21</v>
      </c>
      <c r="D444" s="24"/>
      <c r="E444" s="24" t="s">
        <v>33</v>
      </c>
      <c r="H444" t="s">
        <v>34</v>
      </c>
    </row>
    <row r="445" spans="1:8" x14ac:dyDescent="0.45">
      <c r="A445" s="3" t="s">
        <v>163</v>
      </c>
      <c r="B445" s="24" t="s">
        <v>40</v>
      </c>
      <c r="C445" s="24" t="s">
        <v>29</v>
      </c>
      <c r="D445" s="24"/>
      <c r="E445" s="24" t="s">
        <v>42</v>
      </c>
      <c r="H445" t="s">
        <v>43</v>
      </c>
    </row>
    <row r="446" spans="1:8" x14ac:dyDescent="0.45">
      <c r="A446" s="3" t="s">
        <v>163</v>
      </c>
      <c r="B446" s="24" t="s">
        <v>61</v>
      </c>
      <c r="C446" s="24" t="s">
        <v>17</v>
      </c>
      <c r="D446" s="24"/>
      <c r="E446" s="24" t="s">
        <v>62</v>
      </c>
      <c r="H446" t="s">
        <v>38</v>
      </c>
    </row>
    <row r="447" spans="1:8" x14ac:dyDescent="0.45">
      <c r="A447" s="3" t="s">
        <v>163</v>
      </c>
      <c r="B447" s="24" t="s">
        <v>63</v>
      </c>
      <c r="C447" s="24" t="s">
        <v>46</v>
      </c>
      <c r="D447" s="24"/>
      <c r="E447" s="24" t="s">
        <v>26</v>
      </c>
      <c r="H447" t="s">
        <v>27</v>
      </c>
    </row>
    <row r="448" spans="1:8" x14ac:dyDescent="0.45">
      <c r="A448" s="3" t="s">
        <v>163</v>
      </c>
      <c r="B448" s="24" t="s">
        <v>12</v>
      </c>
      <c r="C448" s="24" t="s">
        <v>57</v>
      </c>
      <c r="D448" s="24"/>
      <c r="E448" s="24" t="s">
        <v>41</v>
      </c>
      <c r="H448" t="s">
        <v>79</v>
      </c>
    </row>
    <row r="449" spans="1:8" x14ac:dyDescent="0.45">
      <c r="A449" s="3" t="s">
        <v>163</v>
      </c>
      <c r="B449" s="24" t="s">
        <v>12</v>
      </c>
      <c r="C449" s="24" t="s">
        <v>82</v>
      </c>
      <c r="D449" s="24"/>
      <c r="E449" s="24" t="s">
        <v>58</v>
      </c>
      <c r="H449" t="s">
        <v>59</v>
      </c>
    </row>
    <row r="450" spans="1:8" x14ac:dyDescent="0.45">
      <c r="A450" s="3" t="s">
        <v>163</v>
      </c>
      <c r="B450" s="24" t="s">
        <v>31</v>
      </c>
      <c r="C450" s="24" t="s">
        <v>32</v>
      </c>
      <c r="D450" s="24"/>
      <c r="E450" s="24" t="s">
        <v>37</v>
      </c>
      <c r="H450" t="s">
        <v>38</v>
      </c>
    </row>
    <row r="451" spans="1:8" x14ac:dyDescent="0.45">
      <c r="A451" s="3" t="s">
        <v>164</v>
      </c>
      <c r="B451" s="24" t="s">
        <v>12</v>
      </c>
      <c r="C451" s="24" t="s">
        <v>14</v>
      </c>
      <c r="D451" s="24"/>
      <c r="E451" s="24" t="s">
        <v>46</v>
      </c>
      <c r="H451" t="s">
        <v>93</v>
      </c>
    </row>
    <row r="452" spans="1:8" x14ac:dyDescent="0.45">
      <c r="A452" s="3" t="s">
        <v>164</v>
      </c>
      <c r="B452" s="24" t="s">
        <v>20</v>
      </c>
      <c r="C452" s="24" t="s">
        <v>22</v>
      </c>
      <c r="D452" s="24"/>
      <c r="E452" s="24" t="s">
        <v>25</v>
      </c>
      <c r="H452" t="s">
        <v>47</v>
      </c>
    </row>
    <row r="453" spans="1:8" x14ac:dyDescent="0.45">
      <c r="A453" s="3" t="s">
        <v>164</v>
      </c>
      <c r="B453" s="24" t="s">
        <v>20</v>
      </c>
      <c r="C453" s="24" t="s">
        <v>42</v>
      </c>
      <c r="D453" s="24"/>
      <c r="E453" s="24" t="s">
        <v>49</v>
      </c>
      <c r="H453" t="s">
        <v>50</v>
      </c>
    </row>
    <row r="454" spans="1:8" x14ac:dyDescent="0.45">
      <c r="A454" s="3" t="s">
        <v>164</v>
      </c>
      <c r="B454" s="24" t="s">
        <v>20</v>
      </c>
      <c r="C454" s="24" t="s">
        <v>36</v>
      </c>
      <c r="D454" s="24"/>
      <c r="E454" s="24" t="s">
        <v>48</v>
      </c>
      <c r="H454" t="s">
        <v>67</v>
      </c>
    </row>
    <row r="455" spans="1:8" x14ac:dyDescent="0.45">
      <c r="A455" s="3" t="s">
        <v>164</v>
      </c>
      <c r="B455" s="24" t="s">
        <v>24</v>
      </c>
      <c r="C455" s="24" t="s">
        <v>44</v>
      </c>
      <c r="D455" s="24"/>
      <c r="E455" s="24" t="s">
        <v>52</v>
      </c>
      <c r="H455" t="s">
        <v>53</v>
      </c>
    </row>
    <row r="456" spans="1:8" x14ac:dyDescent="0.45">
      <c r="A456" s="3" t="s">
        <v>164</v>
      </c>
      <c r="B456" s="24" t="s">
        <v>24</v>
      </c>
      <c r="C456" s="24" t="s">
        <v>33</v>
      </c>
      <c r="D456" s="24"/>
      <c r="E456" s="24" t="s">
        <v>55</v>
      </c>
      <c r="H456" t="s">
        <v>56</v>
      </c>
    </row>
    <row r="457" spans="1:8" x14ac:dyDescent="0.45">
      <c r="A457" s="3" t="s">
        <v>164</v>
      </c>
      <c r="B457" s="24" t="s">
        <v>24</v>
      </c>
      <c r="C457" s="24" t="s">
        <v>28</v>
      </c>
      <c r="D457" s="24"/>
      <c r="E457" s="24" t="s">
        <v>13</v>
      </c>
      <c r="H457" t="s">
        <v>81</v>
      </c>
    </row>
    <row r="458" spans="1:8" x14ac:dyDescent="0.45">
      <c r="A458" s="3" t="s">
        <v>164</v>
      </c>
      <c r="B458" s="24" t="s">
        <v>71</v>
      </c>
      <c r="C458" s="24" t="s">
        <v>51</v>
      </c>
      <c r="D458" s="24"/>
      <c r="E458" s="24" t="s">
        <v>21</v>
      </c>
      <c r="H458" t="s">
        <v>90</v>
      </c>
    </row>
    <row r="459" spans="1:8" x14ac:dyDescent="0.45">
      <c r="A459" s="3" t="s">
        <v>164</v>
      </c>
      <c r="B459" s="24" t="s">
        <v>71</v>
      </c>
      <c r="C459" s="24" t="s">
        <v>69</v>
      </c>
      <c r="D459" s="24"/>
      <c r="E459" s="24" t="s">
        <v>54</v>
      </c>
      <c r="H459" t="s">
        <v>130</v>
      </c>
    </row>
    <row r="460" spans="1:8" x14ac:dyDescent="0.45">
      <c r="A460" s="3" t="s">
        <v>164</v>
      </c>
      <c r="B460" s="24" t="s">
        <v>31</v>
      </c>
      <c r="C460" s="24" t="s">
        <v>17</v>
      </c>
      <c r="D460" s="24"/>
      <c r="E460" s="24" t="s">
        <v>72</v>
      </c>
      <c r="H460" t="s">
        <v>73</v>
      </c>
    </row>
    <row r="461" spans="1:8" x14ac:dyDescent="0.45">
      <c r="A461" s="3" t="s">
        <v>164</v>
      </c>
      <c r="B461" s="24" t="s">
        <v>35</v>
      </c>
      <c r="C461" s="24" t="s">
        <v>32</v>
      </c>
      <c r="D461" s="24"/>
      <c r="E461" s="24" t="s">
        <v>62</v>
      </c>
      <c r="H461" t="s">
        <v>38</v>
      </c>
    </row>
    <row r="462" spans="1:8" x14ac:dyDescent="0.45">
      <c r="A462" s="3" t="s">
        <v>165</v>
      </c>
      <c r="B462" s="24" t="s">
        <v>20</v>
      </c>
      <c r="C462" s="24" t="s">
        <v>82</v>
      </c>
      <c r="D462" s="24"/>
      <c r="E462" s="24" t="s">
        <v>26</v>
      </c>
      <c r="H462" t="s">
        <v>27</v>
      </c>
    </row>
    <row r="463" spans="1:8" x14ac:dyDescent="0.45">
      <c r="A463" s="3" t="s">
        <v>165</v>
      </c>
      <c r="B463" s="24" t="s">
        <v>20</v>
      </c>
      <c r="C463" s="24" t="s">
        <v>37</v>
      </c>
      <c r="D463" s="24"/>
      <c r="E463" s="24" t="s">
        <v>41</v>
      </c>
      <c r="H463" t="s">
        <v>79</v>
      </c>
    </row>
    <row r="464" spans="1:8" x14ac:dyDescent="0.45">
      <c r="A464" s="3" t="s">
        <v>165</v>
      </c>
      <c r="B464" s="24" t="s">
        <v>24</v>
      </c>
      <c r="C464" s="24" t="s">
        <v>57</v>
      </c>
      <c r="D464" s="24"/>
      <c r="E464" s="24" t="s">
        <v>29</v>
      </c>
      <c r="H464" t="s">
        <v>30</v>
      </c>
    </row>
    <row r="465" spans="1:8" x14ac:dyDescent="0.45">
      <c r="A465" s="3" t="s">
        <v>165</v>
      </c>
      <c r="B465" s="24" t="s">
        <v>31</v>
      </c>
      <c r="C465" s="24" t="s">
        <v>69</v>
      </c>
      <c r="D465" s="24"/>
      <c r="E465" s="24" t="s">
        <v>72</v>
      </c>
      <c r="H465" t="s">
        <v>73</v>
      </c>
    </row>
    <row r="466" spans="1:8" x14ac:dyDescent="0.45">
      <c r="A466" s="3" t="s">
        <v>166</v>
      </c>
      <c r="B466" s="24" t="s">
        <v>12</v>
      </c>
      <c r="C466" s="24" t="s">
        <v>46</v>
      </c>
      <c r="D466" s="24"/>
      <c r="E466" s="24" t="s">
        <v>14</v>
      </c>
      <c r="H466" t="s">
        <v>16</v>
      </c>
    </row>
    <row r="467" spans="1:8" x14ac:dyDescent="0.45">
      <c r="A467" s="3" t="s">
        <v>166</v>
      </c>
      <c r="B467" s="24" t="s">
        <v>12</v>
      </c>
      <c r="C467" s="24" t="s">
        <v>82</v>
      </c>
      <c r="D467" s="24"/>
      <c r="E467" s="24" t="s">
        <v>18</v>
      </c>
      <c r="H467" t="s">
        <v>19</v>
      </c>
    </row>
    <row r="468" spans="1:8" x14ac:dyDescent="0.45">
      <c r="A468" s="3" t="s">
        <v>166</v>
      </c>
      <c r="B468" s="24" t="s">
        <v>12</v>
      </c>
      <c r="C468" s="24" t="s">
        <v>36</v>
      </c>
      <c r="D468" s="24"/>
      <c r="E468" s="24" t="s">
        <v>44</v>
      </c>
      <c r="H468" t="s">
        <v>45</v>
      </c>
    </row>
    <row r="469" spans="1:8" x14ac:dyDescent="0.45">
      <c r="A469" s="3" t="s">
        <v>166</v>
      </c>
      <c r="B469" s="24" t="s">
        <v>20</v>
      </c>
      <c r="C469" s="24" t="s">
        <v>33</v>
      </c>
      <c r="D469" s="24"/>
      <c r="E469" s="24" t="s">
        <v>25</v>
      </c>
      <c r="H469" t="s">
        <v>47</v>
      </c>
    </row>
    <row r="470" spans="1:8" x14ac:dyDescent="0.45">
      <c r="A470" s="3" t="s">
        <v>166</v>
      </c>
      <c r="B470" s="24" t="s">
        <v>20</v>
      </c>
      <c r="C470" s="24" t="s">
        <v>62</v>
      </c>
      <c r="D470" s="24"/>
      <c r="E470" s="24" t="s">
        <v>17</v>
      </c>
      <c r="H470" t="s">
        <v>66</v>
      </c>
    </row>
    <row r="471" spans="1:8" x14ac:dyDescent="0.45">
      <c r="A471" s="3" t="s">
        <v>166</v>
      </c>
      <c r="B471" s="24" t="s">
        <v>20</v>
      </c>
      <c r="C471" s="24" t="s">
        <v>49</v>
      </c>
      <c r="D471" s="24"/>
      <c r="E471" s="24" t="s">
        <v>48</v>
      </c>
      <c r="H471" t="s">
        <v>67</v>
      </c>
    </row>
    <row r="472" spans="1:8" x14ac:dyDescent="0.45">
      <c r="A472" s="3" t="s">
        <v>166</v>
      </c>
      <c r="B472" s="24" t="s">
        <v>24</v>
      </c>
      <c r="C472" s="24" t="s">
        <v>32</v>
      </c>
      <c r="D472" s="24"/>
      <c r="E472" s="24" t="s">
        <v>52</v>
      </c>
      <c r="H472" t="s">
        <v>53</v>
      </c>
    </row>
    <row r="473" spans="1:8" x14ac:dyDescent="0.45">
      <c r="A473" s="3" t="s">
        <v>166</v>
      </c>
      <c r="B473" s="24" t="s">
        <v>24</v>
      </c>
      <c r="C473" s="24" t="s">
        <v>37</v>
      </c>
      <c r="D473" s="24"/>
      <c r="E473" s="24" t="s">
        <v>51</v>
      </c>
      <c r="H473" t="s">
        <v>86</v>
      </c>
    </row>
    <row r="474" spans="1:8" x14ac:dyDescent="0.45">
      <c r="A474" s="3" t="s">
        <v>166</v>
      </c>
      <c r="B474" s="24" t="s">
        <v>24</v>
      </c>
      <c r="C474" s="24" t="s">
        <v>42</v>
      </c>
      <c r="D474" s="24"/>
      <c r="E474" s="24" t="s">
        <v>58</v>
      </c>
      <c r="H474" t="s">
        <v>59</v>
      </c>
    </row>
    <row r="475" spans="1:8" x14ac:dyDescent="0.45">
      <c r="A475" s="3" t="s">
        <v>166</v>
      </c>
      <c r="B475" s="24" t="s">
        <v>24</v>
      </c>
      <c r="C475" s="24" t="s">
        <v>55</v>
      </c>
      <c r="D475" s="24"/>
      <c r="E475" s="24" t="s">
        <v>57</v>
      </c>
      <c r="H475" t="s">
        <v>77</v>
      </c>
    </row>
    <row r="476" spans="1:8" x14ac:dyDescent="0.45">
      <c r="A476" s="3" t="s">
        <v>166</v>
      </c>
      <c r="B476" s="24" t="s">
        <v>71</v>
      </c>
      <c r="C476" s="24" t="s">
        <v>13</v>
      </c>
      <c r="D476" s="24"/>
      <c r="E476" s="24" t="s">
        <v>54</v>
      </c>
      <c r="H476" t="s">
        <v>130</v>
      </c>
    </row>
    <row r="477" spans="1:8" x14ac:dyDescent="0.45">
      <c r="A477" s="3" t="s">
        <v>166</v>
      </c>
      <c r="B477" s="24" t="s">
        <v>31</v>
      </c>
      <c r="C477" s="24" t="s">
        <v>28</v>
      </c>
      <c r="D477" s="24"/>
      <c r="E477" s="24" t="s">
        <v>21</v>
      </c>
      <c r="H477" t="s">
        <v>90</v>
      </c>
    </row>
    <row r="478" spans="1:8" x14ac:dyDescent="0.45">
      <c r="A478" s="3" t="s">
        <v>167</v>
      </c>
      <c r="B478" s="24" t="s">
        <v>20</v>
      </c>
      <c r="C478" s="24" t="s">
        <v>22</v>
      </c>
      <c r="D478" s="24"/>
      <c r="E478" s="24" t="s">
        <v>25</v>
      </c>
      <c r="H478" t="s">
        <v>47</v>
      </c>
    </row>
    <row r="479" spans="1:8" x14ac:dyDescent="0.45">
      <c r="A479" s="3" t="s">
        <v>167</v>
      </c>
      <c r="B479" s="24" t="s">
        <v>24</v>
      </c>
      <c r="C479" s="24" t="s">
        <v>41</v>
      </c>
      <c r="D479" s="24"/>
      <c r="E479" s="24" t="s">
        <v>29</v>
      </c>
      <c r="H479" t="s">
        <v>30</v>
      </c>
    </row>
    <row r="480" spans="1:8" x14ac:dyDescent="0.45">
      <c r="A480" s="3" t="s">
        <v>168</v>
      </c>
      <c r="B480" s="24" t="s">
        <v>12</v>
      </c>
      <c r="C480" s="24" t="s">
        <v>82</v>
      </c>
      <c r="D480" s="24"/>
      <c r="E480" s="24" t="s">
        <v>14</v>
      </c>
      <c r="H480" t="s">
        <v>16</v>
      </c>
    </row>
    <row r="481" spans="1:8" x14ac:dyDescent="0.45">
      <c r="A481" s="3" t="s">
        <v>168</v>
      </c>
      <c r="B481" s="24" t="s">
        <v>12</v>
      </c>
      <c r="C481" s="24" t="s">
        <v>37</v>
      </c>
      <c r="D481" s="24"/>
      <c r="E481" s="24" t="s">
        <v>32</v>
      </c>
      <c r="H481" t="s">
        <v>75</v>
      </c>
    </row>
    <row r="482" spans="1:8" x14ac:dyDescent="0.45">
      <c r="A482" s="3" t="s">
        <v>168</v>
      </c>
      <c r="B482" s="24" t="s">
        <v>12</v>
      </c>
      <c r="C482" s="24" t="s">
        <v>62</v>
      </c>
      <c r="D482" s="24"/>
      <c r="E482" s="24" t="s">
        <v>18</v>
      </c>
      <c r="H482" t="s">
        <v>19</v>
      </c>
    </row>
    <row r="483" spans="1:8" x14ac:dyDescent="0.45">
      <c r="A483" s="3" t="s">
        <v>168</v>
      </c>
      <c r="B483" s="24" t="s">
        <v>12</v>
      </c>
      <c r="C483" s="24" t="s">
        <v>42</v>
      </c>
      <c r="D483" s="24"/>
      <c r="E483" s="24" t="s">
        <v>44</v>
      </c>
      <c r="H483" t="s">
        <v>45</v>
      </c>
    </row>
    <row r="484" spans="1:8" x14ac:dyDescent="0.45">
      <c r="A484" s="3" t="s">
        <v>168</v>
      </c>
      <c r="B484" s="24" t="s">
        <v>20</v>
      </c>
      <c r="C484" s="24" t="s">
        <v>52</v>
      </c>
      <c r="D484" s="24"/>
      <c r="E484" s="24" t="s">
        <v>36</v>
      </c>
      <c r="H484" t="s">
        <v>76</v>
      </c>
    </row>
    <row r="485" spans="1:8" x14ac:dyDescent="0.45">
      <c r="A485" s="3" t="s">
        <v>168</v>
      </c>
      <c r="B485" s="24" t="s">
        <v>20</v>
      </c>
      <c r="C485" s="24" t="s">
        <v>17</v>
      </c>
      <c r="D485" s="24"/>
      <c r="E485" s="24" t="s">
        <v>46</v>
      </c>
      <c r="H485" t="s">
        <v>93</v>
      </c>
    </row>
    <row r="486" spans="1:8" x14ac:dyDescent="0.45">
      <c r="A486" s="3" t="s">
        <v>168</v>
      </c>
      <c r="B486" s="24" t="s">
        <v>24</v>
      </c>
      <c r="C486" s="24" t="s">
        <v>33</v>
      </c>
      <c r="D486" s="24"/>
      <c r="E486" s="24" t="s">
        <v>26</v>
      </c>
      <c r="H486" t="s">
        <v>27</v>
      </c>
    </row>
    <row r="487" spans="1:8" x14ac:dyDescent="0.45">
      <c r="A487" s="3" t="s">
        <v>168</v>
      </c>
      <c r="B487" s="24" t="s">
        <v>24</v>
      </c>
      <c r="C487" s="24" t="s">
        <v>28</v>
      </c>
      <c r="D487" s="24"/>
      <c r="E487" s="24" t="s">
        <v>57</v>
      </c>
      <c r="H487" t="s">
        <v>77</v>
      </c>
    </row>
    <row r="488" spans="1:8" x14ac:dyDescent="0.45">
      <c r="A488" s="3" t="s">
        <v>168</v>
      </c>
      <c r="B488" s="24" t="s">
        <v>24</v>
      </c>
      <c r="C488" s="24" t="s">
        <v>49</v>
      </c>
      <c r="D488" s="24"/>
      <c r="E488" s="24" t="s">
        <v>13</v>
      </c>
      <c r="H488" t="s">
        <v>81</v>
      </c>
    </row>
    <row r="489" spans="1:8" x14ac:dyDescent="0.45">
      <c r="A489" s="3" t="s">
        <v>168</v>
      </c>
      <c r="B489" s="24" t="s">
        <v>71</v>
      </c>
      <c r="C489" s="24" t="s">
        <v>58</v>
      </c>
      <c r="D489" s="24"/>
      <c r="E489" s="24" t="s">
        <v>21</v>
      </c>
      <c r="H489" t="s">
        <v>90</v>
      </c>
    </row>
    <row r="490" spans="1:8" x14ac:dyDescent="0.45">
      <c r="A490" s="3" t="s">
        <v>168</v>
      </c>
      <c r="B490" s="24" t="s">
        <v>80</v>
      </c>
      <c r="C490" s="24" t="s">
        <v>55</v>
      </c>
      <c r="D490" s="24"/>
      <c r="E490" s="24" t="s">
        <v>54</v>
      </c>
      <c r="H490" t="s">
        <v>130</v>
      </c>
    </row>
    <row r="491" spans="1:8" x14ac:dyDescent="0.45">
      <c r="A491" s="3" t="s">
        <v>168</v>
      </c>
      <c r="B491" s="24" t="s">
        <v>31</v>
      </c>
      <c r="C491" s="24" t="s">
        <v>69</v>
      </c>
      <c r="D491" s="24"/>
      <c r="E491" s="24" t="s">
        <v>72</v>
      </c>
      <c r="H491" t="s">
        <v>73</v>
      </c>
    </row>
    <row r="492" spans="1:8" x14ac:dyDescent="0.45">
      <c r="A492" s="3" t="s">
        <v>169</v>
      </c>
      <c r="B492" s="24" t="s">
        <v>125</v>
      </c>
      <c r="C492" s="24" t="s">
        <v>22</v>
      </c>
      <c r="D492" s="24"/>
      <c r="E492" s="24" t="s">
        <v>29</v>
      </c>
      <c r="H492" t="s">
        <v>30</v>
      </c>
    </row>
    <row r="493" spans="1:8" x14ac:dyDescent="0.45">
      <c r="A493" s="3" t="s">
        <v>169</v>
      </c>
      <c r="B493" s="24" t="s">
        <v>12</v>
      </c>
      <c r="C493" s="24" t="s">
        <v>51</v>
      </c>
      <c r="D493" s="24"/>
      <c r="E493" s="24" t="s">
        <v>18</v>
      </c>
      <c r="H493" t="s">
        <v>19</v>
      </c>
    </row>
    <row r="494" spans="1:8" x14ac:dyDescent="0.45">
      <c r="A494" s="3" t="s">
        <v>169</v>
      </c>
      <c r="B494" s="24" t="s">
        <v>20</v>
      </c>
      <c r="C494" s="24" t="s">
        <v>41</v>
      </c>
      <c r="D494" s="24"/>
      <c r="E494" s="24" t="s">
        <v>25</v>
      </c>
      <c r="H494" t="s">
        <v>47</v>
      </c>
    </row>
    <row r="495" spans="1:8" x14ac:dyDescent="0.45">
      <c r="A495" s="3" t="s">
        <v>170</v>
      </c>
      <c r="B495" s="24" t="s">
        <v>61</v>
      </c>
      <c r="C495" s="24" t="s">
        <v>46</v>
      </c>
      <c r="D495" s="24"/>
      <c r="E495" s="24" t="s">
        <v>21</v>
      </c>
      <c r="H495" t="s">
        <v>90</v>
      </c>
    </row>
    <row r="496" spans="1:8" x14ac:dyDescent="0.45">
      <c r="A496" s="3" t="s">
        <v>170</v>
      </c>
      <c r="B496" s="24" t="s">
        <v>63</v>
      </c>
      <c r="C496" s="24" t="s">
        <v>37</v>
      </c>
      <c r="D496" s="24"/>
      <c r="E496" s="24" t="s">
        <v>36</v>
      </c>
      <c r="H496" t="s">
        <v>76</v>
      </c>
    </row>
    <row r="497" spans="1:8" x14ac:dyDescent="0.45">
      <c r="A497" s="3" t="s">
        <v>170</v>
      </c>
      <c r="B497" s="24" t="s">
        <v>63</v>
      </c>
      <c r="C497" s="24" t="s">
        <v>62</v>
      </c>
      <c r="D497" s="24"/>
      <c r="E497" s="24" t="s">
        <v>14</v>
      </c>
      <c r="H497" t="s">
        <v>16</v>
      </c>
    </row>
    <row r="498" spans="1:8" x14ac:dyDescent="0.45">
      <c r="A498" s="3" t="s">
        <v>170</v>
      </c>
      <c r="B498" s="24" t="s">
        <v>63</v>
      </c>
      <c r="C498" s="24" t="s">
        <v>17</v>
      </c>
      <c r="D498" s="24"/>
      <c r="E498" s="24" t="s">
        <v>48</v>
      </c>
      <c r="H498" t="s">
        <v>67</v>
      </c>
    </row>
    <row r="499" spans="1:8" x14ac:dyDescent="0.45">
      <c r="A499" s="3" t="s">
        <v>170</v>
      </c>
      <c r="B499" s="24" t="s">
        <v>63</v>
      </c>
      <c r="C499" s="24" t="s">
        <v>26</v>
      </c>
      <c r="D499" s="24"/>
      <c r="E499" s="24" t="s">
        <v>44</v>
      </c>
      <c r="H499" t="s">
        <v>45</v>
      </c>
    </row>
    <row r="500" spans="1:8" x14ac:dyDescent="0.45">
      <c r="A500" s="3" t="s">
        <v>170</v>
      </c>
      <c r="B500" s="24" t="s">
        <v>12</v>
      </c>
      <c r="C500" s="24" t="s">
        <v>69</v>
      </c>
      <c r="D500" s="24"/>
      <c r="E500" s="24" t="s">
        <v>55</v>
      </c>
      <c r="H500" t="s">
        <v>56</v>
      </c>
    </row>
    <row r="501" spans="1:8" x14ac:dyDescent="0.45">
      <c r="A501" s="3" t="s">
        <v>170</v>
      </c>
      <c r="B501" s="24" t="s">
        <v>12</v>
      </c>
      <c r="C501" s="24" t="s">
        <v>52</v>
      </c>
      <c r="D501" s="24"/>
      <c r="E501" s="24" t="s">
        <v>58</v>
      </c>
      <c r="H501" t="s">
        <v>59</v>
      </c>
    </row>
    <row r="502" spans="1:8" x14ac:dyDescent="0.45">
      <c r="A502" s="3" t="s">
        <v>170</v>
      </c>
      <c r="B502" s="24" t="s">
        <v>12</v>
      </c>
      <c r="C502" s="24" t="s">
        <v>57</v>
      </c>
      <c r="D502" s="24"/>
      <c r="E502" s="24" t="s">
        <v>49</v>
      </c>
      <c r="H502" t="s">
        <v>50</v>
      </c>
    </row>
    <row r="503" spans="1:8" x14ac:dyDescent="0.45">
      <c r="A503" s="3" t="s">
        <v>170</v>
      </c>
      <c r="B503" s="24" t="s">
        <v>12</v>
      </c>
      <c r="C503" s="24" t="s">
        <v>82</v>
      </c>
      <c r="D503" s="24"/>
      <c r="E503" s="24" t="s">
        <v>13</v>
      </c>
      <c r="H503" t="s">
        <v>81</v>
      </c>
    </row>
    <row r="504" spans="1:8" x14ac:dyDescent="0.45">
      <c r="A504" s="3" t="s">
        <v>170</v>
      </c>
      <c r="B504" s="24" t="s">
        <v>71</v>
      </c>
      <c r="C504" s="24" t="s">
        <v>54</v>
      </c>
      <c r="D504" s="24"/>
      <c r="E504" s="24" t="s">
        <v>72</v>
      </c>
      <c r="H504" t="s">
        <v>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D165-A907-40EA-B4D3-B42CCCB2BD8A}">
  <dimension ref="A1:R68"/>
  <sheetViews>
    <sheetView topLeftCell="A15" workbookViewId="0">
      <selection activeCell="G38" sqref="G38"/>
    </sheetView>
  </sheetViews>
  <sheetFormatPr defaultRowHeight="14.25" x14ac:dyDescent="0.45"/>
  <cols>
    <col min="1" max="1" width="15.33203125" bestFit="1" customWidth="1"/>
    <col min="7" max="7" width="9.9296875" bestFit="1" customWidth="1"/>
    <col min="17" max="17" width="9.19921875" bestFit="1" customWidth="1"/>
  </cols>
  <sheetData>
    <row r="1" spans="1:7" x14ac:dyDescent="0.45">
      <c r="A1" s="12" t="s">
        <v>0</v>
      </c>
      <c r="B1" s="19" t="s">
        <v>97</v>
      </c>
      <c r="C1" s="19" t="s">
        <v>98</v>
      </c>
      <c r="D1" s="19" t="s">
        <v>99</v>
      </c>
      <c r="E1" s="19" t="s">
        <v>100</v>
      </c>
      <c r="F1" s="19" t="s">
        <v>101</v>
      </c>
      <c r="G1" s="19" t="s">
        <v>103</v>
      </c>
    </row>
    <row r="2" spans="1:7" x14ac:dyDescent="0.45">
      <c r="A2" s="13" t="s">
        <v>11</v>
      </c>
      <c r="B2" s="9">
        <f>COUNTIFS(Sheet1!$L:$L,Sheet2!$B$1,Sheet1!$A:$A,Sheet2!$A2)</f>
        <v>2</v>
      </c>
      <c r="C2" s="9">
        <f>COUNTIFS(Sheet1!$L:$L,Sheet2!$C$1,Sheet1!$A:$A,Sheet2!$A2)</f>
        <v>5</v>
      </c>
      <c r="D2" s="10">
        <f>IFERROR(B2/SUM(B2:C2),"")</f>
        <v>0.2857142857142857</v>
      </c>
      <c r="E2" s="20">
        <f>IFERROR(AVERAGEIFS(Sheet1!$M$2:$M$500, Sheet1!$A$2:$A$500, A2, Sheet1!$L$2:$L$500, "Yes"),"")</f>
        <v>9</v>
      </c>
      <c r="F2" s="20">
        <f>IFERROR(AVERAGEIFS(Sheet1!$M$2:$M$500, Sheet1!$A$2:$A$500, A2, Sheet1!$L$2:$L$500, "No"),"")</f>
        <v>7.8</v>
      </c>
      <c r="G2" s="21" cm="1">
        <f t="array" ref="G2">SUM(($B$2:B2)/SUM($B$2:C2))</f>
        <v>0.2857142857142857</v>
      </c>
    </row>
    <row r="3" spans="1:7" x14ac:dyDescent="0.45">
      <c r="A3" s="13" t="s">
        <v>39</v>
      </c>
      <c r="B3" s="9">
        <f>COUNTIFS(Sheet1!$L:$L,Sheet2!$B$1,Sheet1!$A:$A,Sheet2!$A3)</f>
        <v>5</v>
      </c>
      <c r="C3" s="9">
        <f>COUNTIFS(Sheet1!$L:$L,Sheet2!$C$1,Sheet1!$A:$A,Sheet2!$A3)</f>
        <v>3</v>
      </c>
      <c r="D3" s="10">
        <f t="shared" ref="D3:D66" si="0">IFERROR(B3/SUM(B3:C3),"")</f>
        <v>0.625</v>
      </c>
      <c r="E3" s="20">
        <f>IFERROR(AVERAGEIFS(Sheet1!$M$2:$M$500, Sheet1!$A$2:$A$500, A3, Sheet1!$L$2:$L$500, "Yes"),"")</f>
        <v>14</v>
      </c>
      <c r="F3" s="20">
        <f>IFERROR(AVERAGEIFS(Sheet1!$M$2:$M$500, Sheet1!$A$2:$A$500, A3, Sheet1!$L$2:$L$500, "No"),"")</f>
        <v>10</v>
      </c>
      <c r="G3" s="21" cm="1">
        <f t="array" ref="G3">SUM(($B$2:B3)/SUM($B$2:C3))</f>
        <v>0.46666666666666667</v>
      </c>
    </row>
    <row r="4" spans="1:7" x14ac:dyDescent="0.45">
      <c r="A4" s="13" t="s">
        <v>60</v>
      </c>
      <c r="B4" s="9">
        <f>COUNTIFS(Sheet1!$L:$L,Sheet2!$B$1,Sheet1!$A:$A,Sheet2!$A4)</f>
        <v>2</v>
      </c>
      <c r="C4" s="9">
        <f>COUNTIFS(Sheet1!$L:$L,Sheet2!$C$1,Sheet1!$A:$A,Sheet2!$A4)</f>
        <v>4</v>
      </c>
      <c r="D4" s="10">
        <f t="shared" si="0"/>
        <v>0.33333333333333331</v>
      </c>
      <c r="E4" s="20">
        <f>IFERROR(AVERAGEIFS(Sheet1!$M$2:$M$500, Sheet1!$A$2:$A$500, A4, Sheet1!$L$2:$L$500, "Yes"),"")</f>
        <v>8</v>
      </c>
      <c r="F4" s="20">
        <f>IFERROR(AVERAGEIFS(Sheet1!$M$2:$M$500, Sheet1!$A$2:$A$500, A4, Sheet1!$L$2:$L$500, "No"),"")</f>
        <v>15.5</v>
      </c>
      <c r="G4" s="21" cm="1">
        <f t="array" ref="G4">SUM(($B$2:B4)/SUM($B$2:C4))</f>
        <v>0.42857142857142855</v>
      </c>
    </row>
    <row r="5" spans="1:7" x14ac:dyDescent="0.45">
      <c r="A5" s="13" t="s">
        <v>65</v>
      </c>
      <c r="B5" s="9">
        <f>COUNTIFS(Sheet1!$L:$L,Sheet2!$B$1,Sheet1!$A:$A,Sheet2!$A5)</f>
        <v>3</v>
      </c>
      <c r="C5" s="9">
        <f>COUNTIFS(Sheet1!$L:$L,Sheet2!$C$1,Sheet1!$A:$A,Sheet2!$A5)</f>
        <v>5</v>
      </c>
      <c r="D5" s="10">
        <f t="shared" si="0"/>
        <v>0.375</v>
      </c>
      <c r="E5" s="20">
        <f>IFERROR(AVERAGEIFS(Sheet1!$M$2:$M$500, Sheet1!$A$2:$A$500, A5, Sheet1!$L$2:$L$500, "Yes"),"")</f>
        <v>13</v>
      </c>
      <c r="F5" s="20">
        <f>IFERROR(AVERAGEIFS(Sheet1!$M$2:$M$500, Sheet1!$A$2:$A$500, A5, Sheet1!$L$2:$L$500, "No"),"")</f>
        <v>8.8000000000000007</v>
      </c>
      <c r="G5" s="21" cm="1">
        <f t="array" ref="G5">SUM(($B$2:B5)/SUM($B$2:C5))</f>
        <v>0.41379310344827586</v>
      </c>
    </row>
    <row r="6" spans="1:7" x14ac:dyDescent="0.45">
      <c r="A6" s="13" t="s">
        <v>74</v>
      </c>
      <c r="B6" s="9">
        <f>COUNTIFS(Sheet1!$L:$L,Sheet2!$B$1,Sheet1!$A:$A,Sheet2!$A6)</f>
        <v>1</v>
      </c>
      <c r="C6" s="9">
        <f>COUNTIFS(Sheet1!$L:$L,Sheet2!$C$1,Sheet1!$A:$A,Sheet2!$A6)</f>
        <v>4</v>
      </c>
      <c r="D6" s="10">
        <f t="shared" si="0"/>
        <v>0.2</v>
      </c>
      <c r="E6" s="20">
        <f>IFERROR(AVERAGEIFS(Sheet1!$M$2:$M$500, Sheet1!$A$2:$A$500, A6, Sheet1!$L$2:$L$500, "Yes"),"")</f>
        <v>5</v>
      </c>
      <c r="F6" s="20">
        <f>IFERROR(AVERAGEIFS(Sheet1!$M$2:$M$500, Sheet1!$A$2:$A$500, A6, Sheet1!$L$2:$L$500, "No"),"")</f>
        <v>19.25</v>
      </c>
      <c r="G6" s="21" cm="1">
        <f t="array" ref="G6">SUM(($B$2:B6)/SUM($B$2:C6))</f>
        <v>0.38235294117647062</v>
      </c>
    </row>
    <row r="7" spans="1:7" x14ac:dyDescent="0.45">
      <c r="A7" s="13" t="s">
        <v>78</v>
      </c>
      <c r="B7" s="9">
        <f>COUNTIFS(Sheet1!$L:$L,Sheet2!$B$1,Sheet1!$A:$A,Sheet2!$A7)</f>
        <v>3</v>
      </c>
      <c r="C7" s="9">
        <f>COUNTIFS(Sheet1!$L:$L,Sheet2!$C$1,Sheet1!$A:$A,Sheet2!$A7)</f>
        <v>5</v>
      </c>
      <c r="D7" s="10">
        <f t="shared" si="0"/>
        <v>0.375</v>
      </c>
      <c r="E7" s="20">
        <f>IFERROR(AVERAGEIFS(Sheet1!$M$2:$M$500, Sheet1!$A$2:$A$500, A7, Sheet1!$L$2:$L$500, "Yes"),"")</f>
        <v>8.3333333333333339</v>
      </c>
      <c r="F7" s="20">
        <f>IFERROR(AVERAGEIFS(Sheet1!$M$2:$M$500, Sheet1!$A$2:$A$500, A7, Sheet1!$L$2:$L$500, "No"),"")</f>
        <v>17.8</v>
      </c>
      <c r="G7" s="21" cm="1">
        <f t="array" ref="G7">SUM(($B$2:B7)/SUM($B$2:C7))</f>
        <v>0.38095238095238093</v>
      </c>
    </row>
    <row r="8" spans="1:7" x14ac:dyDescent="0.45">
      <c r="A8" s="13" t="s">
        <v>84</v>
      </c>
      <c r="B8" s="9">
        <f>COUNTIFS(Sheet1!$L:$L,Sheet2!$B$1,Sheet1!$A:$A,Sheet2!$A8)</f>
        <v>3</v>
      </c>
      <c r="C8" s="9">
        <f>COUNTIFS(Sheet1!$L:$L,Sheet2!$C$1,Sheet1!$A:$A,Sheet2!$A8)</f>
        <v>4</v>
      </c>
      <c r="D8" s="10">
        <f t="shared" si="0"/>
        <v>0.42857142857142855</v>
      </c>
      <c r="E8" s="20">
        <f>IFERROR(AVERAGEIFS(Sheet1!$M$2:$M$500, Sheet1!$A$2:$A$500, A8, Sheet1!$L$2:$L$500, "Yes"),"")</f>
        <v>21.666666666666668</v>
      </c>
      <c r="F8" s="20">
        <f>IFERROR(AVERAGEIFS(Sheet1!$M$2:$M$500, Sheet1!$A$2:$A$500, A8, Sheet1!$L$2:$L$500, "No"),"")</f>
        <v>11.25</v>
      </c>
      <c r="G8" s="21" cm="1">
        <f t="array" ref="G8">SUM(($B$2:B8)/SUM($B$2:C8))</f>
        <v>0.38775510204081637</v>
      </c>
    </row>
    <row r="9" spans="1:7" x14ac:dyDescent="0.45">
      <c r="A9" s="13" t="s">
        <v>85</v>
      </c>
      <c r="B9" s="9">
        <f>COUNTIFS(Sheet1!$L:$L,Sheet2!$B$1,Sheet1!$A:$A,Sheet2!$A9)</f>
        <v>4</v>
      </c>
      <c r="C9" s="9">
        <f>COUNTIFS(Sheet1!$L:$L,Sheet2!$C$1,Sheet1!$A:$A,Sheet2!$A9)</f>
        <v>4</v>
      </c>
      <c r="D9" s="10">
        <f t="shared" si="0"/>
        <v>0.5</v>
      </c>
      <c r="E9" s="20">
        <f>IFERROR(AVERAGEIFS(Sheet1!$M$2:$M$500, Sheet1!$A$2:$A$500, A9, Sheet1!$L$2:$L$500, "Yes"),"")</f>
        <v>7.75</v>
      </c>
      <c r="F9" s="20">
        <f>IFERROR(AVERAGEIFS(Sheet1!$M$2:$M$500, Sheet1!$A$2:$A$500, A9, Sheet1!$L$2:$L$500, "No"),"")</f>
        <v>20.75</v>
      </c>
      <c r="G9" s="21" cm="1">
        <f t="array" ref="G9">SUM(($B$2:B9)/SUM($B$2:C9))</f>
        <v>0.40350877192982454</v>
      </c>
    </row>
    <row r="10" spans="1:7" x14ac:dyDescent="0.45">
      <c r="A10" s="13" t="s">
        <v>87</v>
      </c>
      <c r="B10" s="9">
        <f>COUNTIFS(Sheet1!$L:$L,Sheet2!$B$1,Sheet1!$A:$A,Sheet2!$A10)</f>
        <v>4</v>
      </c>
      <c r="C10" s="9">
        <f>COUNTIFS(Sheet1!$L:$L,Sheet2!$C$1,Sheet1!$A:$A,Sheet2!$A10)</f>
        <v>6</v>
      </c>
      <c r="D10" s="10">
        <f t="shared" si="0"/>
        <v>0.4</v>
      </c>
      <c r="E10" s="20">
        <f>IFERROR(AVERAGEIFS(Sheet1!$M$2:$M$500, Sheet1!$A$2:$A$500, A10, Sheet1!$L$2:$L$500, "Yes"),"")</f>
        <v>5.75</v>
      </c>
      <c r="F10" s="20">
        <f>IFERROR(AVERAGEIFS(Sheet1!$M$2:$M$500, Sheet1!$A$2:$A$500, A10, Sheet1!$L$2:$L$500, "No"),"")</f>
        <v>12.833333333333334</v>
      </c>
      <c r="G10" s="21" cm="1">
        <f t="array" ref="G10">SUM(($B$2:B10)/SUM($B$2:C10))</f>
        <v>0.40298507462686567</v>
      </c>
    </row>
    <row r="11" spans="1:7" x14ac:dyDescent="0.45">
      <c r="A11" s="13" t="s">
        <v>91</v>
      </c>
      <c r="B11" s="9">
        <f>COUNTIFS(Sheet1!$L:$L,Sheet2!$B$1,Sheet1!$A:$A,Sheet2!$A11)</f>
        <v>3</v>
      </c>
      <c r="C11" s="9">
        <f>COUNTIFS(Sheet1!$L:$L,Sheet2!$C$1,Sheet1!$A:$A,Sheet2!$A11)</f>
        <v>2</v>
      </c>
      <c r="D11" s="10">
        <f t="shared" si="0"/>
        <v>0.6</v>
      </c>
      <c r="E11" s="20">
        <f>IFERROR(AVERAGEIFS(Sheet1!$M$2:$M$500, Sheet1!$A$2:$A$500, A11, Sheet1!$L$2:$L$500, "Yes"),"")</f>
        <v>10.666666666666666</v>
      </c>
      <c r="F11" s="20">
        <f>IFERROR(AVERAGEIFS(Sheet1!$M$2:$M$500, Sheet1!$A$2:$A$500, A11, Sheet1!$L$2:$L$500, "No"),"")</f>
        <v>7</v>
      </c>
      <c r="G11" s="21" cm="1">
        <f t="array" ref="G11">SUM(($B$2:B11)/SUM($B$2:C11))</f>
        <v>0.41666666666666669</v>
      </c>
    </row>
    <row r="12" spans="1:7" x14ac:dyDescent="0.45">
      <c r="A12" s="13" t="s">
        <v>92</v>
      </c>
      <c r="B12" s="9">
        <f>COUNTIFS(Sheet1!$L:$L,Sheet2!$B$1,Sheet1!$A:$A,Sheet2!$A12)</f>
        <v>4</v>
      </c>
      <c r="C12" s="9">
        <f>COUNTIFS(Sheet1!$L:$L,Sheet2!$C$1,Sheet1!$A:$A,Sheet2!$A12)</f>
        <v>8</v>
      </c>
      <c r="D12" s="10">
        <f t="shared" si="0"/>
        <v>0.33333333333333331</v>
      </c>
      <c r="E12" s="20">
        <f>IFERROR(AVERAGEIFS(Sheet1!$M$2:$M$500, Sheet1!$A$2:$A$500, A12, Sheet1!$L$2:$L$500, "Yes"),"")</f>
        <v>11</v>
      </c>
      <c r="F12" s="20">
        <f>IFERROR(AVERAGEIFS(Sheet1!$M$2:$M$500, Sheet1!$A$2:$A$500, A12, Sheet1!$L$2:$L$500, "No"),"")</f>
        <v>13.625</v>
      </c>
      <c r="G12" s="21" cm="1">
        <f t="array" ref="G12">SUM(($B$2:B12)/SUM($B$2:C12))</f>
        <v>0.40476190476190471</v>
      </c>
    </row>
    <row r="13" spans="1:7" x14ac:dyDescent="0.45">
      <c r="A13" s="13" t="s">
        <v>94</v>
      </c>
      <c r="B13" s="9">
        <f>COUNTIFS(Sheet1!$L:$L,Sheet2!$B$1,Sheet1!$A:$A,Sheet2!$A13)</f>
        <v>3</v>
      </c>
      <c r="C13" s="9">
        <f>COUNTIFS(Sheet1!$L:$L,Sheet2!$C$1,Sheet1!$A:$A,Sheet2!$A13)</f>
        <v>2</v>
      </c>
      <c r="D13" s="10">
        <f t="shared" si="0"/>
        <v>0.6</v>
      </c>
      <c r="E13" s="20">
        <f>IFERROR(AVERAGEIFS(Sheet1!$M$2:$M$500, Sheet1!$A$2:$A$500, A13, Sheet1!$L$2:$L$500, "Yes"),"")</f>
        <v>13</v>
      </c>
      <c r="F13" s="20">
        <f>IFERROR(AVERAGEIFS(Sheet1!$M$2:$M$500, Sheet1!$A$2:$A$500, A13, Sheet1!$L$2:$L$500, "No"),"")</f>
        <v>10</v>
      </c>
      <c r="G13" s="21" cm="1">
        <f t="array" ref="G13">SUM(($B$2:B13)/SUM($B$2:C13))</f>
        <v>0.41573033707865159</v>
      </c>
    </row>
    <row r="14" spans="1:7" x14ac:dyDescent="0.45">
      <c r="A14" s="13" t="s">
        <v>95</v>
      </c>
      <c r="B14" s="9">
        <f>COUNTIFS(Sheet1!$L:$L,Sheet2!$B$1,Sheet1!$A:$A,Sheet2!$A14)</f>
        <v>3</v>
      </c>
      <c r="C14" s="9">
        <f>COUNTIFS(Sheet1!$L:$L,Sheet2!$C$1,Sheet1!$A:$A,Sheet2!$A14)</f>
        <v>7</v>
      </c>
      <c r="D14" s="10">
        <f t="shared" si="0"/>
        <v>0.3</v>
      </c>
      <c r="E14" s="20">
        <f>IFERROR(AVERAGEIFS(Sheet1!$M$2:$M$500, Sheet1!$A$2:$A$500, A14, Sheet1!$L$2:$L$500, "Yes"),"")</f>
        <v>5.666666666666667</v>
      </c>
      <c r="F14" s="20">
        <f>IFERROR(AVERAGEIFS(Sheet1!$M$2:$M$500, Sheet1!$A$2:$A$500, A14, Sheet1!$L$2:$L$500, "No"),"")</f>
        <v>14.428571428571429</v>
      </c>
      <c r="G14" s="21" cm="1">
        <f t="array" ref="G14">SUM(($B$2:B14)/SUM($B$2:C14))</f>
        <v>0.40404040404040409</v>
      </c>
    </row>
    <row r="15" spans="1:7" x14ac:dyDescent="0.45">
      <c r="A15" s="14" t="s">
        <v>104</v>
      </c>
      <c r="B15" s="9">
        <f>COUNTIFS(Sheet1!$L:$L,Sheet2!$B$1,Sheet1!$A:$A,Sheet2!$A15)</f>
        <v>2</v>
      </c>
      <c r="C15" s="9">
        <f>COUNTIFS(Sheet1!$L:$L,Sheet2!$C$1,Sheet1!$A:$A,Sheet2!$A15)</f>
        <v>2</v>
      </c>
      <c r="D15" s="10">
        <f t="shared" si="0"/>
        <v>0.5</v>
      </c>
      <c r="E15" s="20">
        <f>IFERROR(AVERAGEIFS(Sheet1!$M$2:$M$500, Sheet1!$A$2:$A$500, A15, Sheet1!$L$2:$L$500, "Yes"),"")</f>
        <v>6</v>
      </c>
      <c r="F15" s="20">
        <f>IFERROR(AVERAGEIFS(Sheet1!$M$2:$M$500, Sheet1!$A$2:$A$500, A15, Sheet1!$L$2:$L$500, "No"),"")</f>
        <v>5.5</v>
      </c>
      <c r="G15" s="21" cm="1">
        <f t="array" ref="G15">SUM(($B$2:B15)/SUM($B$2:C15))</f>
        <v>0.40776699029126201</v>
      </c>
    </row>
    <row r="16" spans="1:7" x14ac:dyDescent="0.45">
      <c r="A16" s="14" t="s">
        <v>105</v>
      </c>
      <c r="B16" s="9">
        <f>COUNTIFS(Sheet1!$L:$L,Sheet2!$B$1,Sheet1!$A:$A,Sheet2!$A16)</f>
        <v>3</v>
      </c>
      <c r="C16" s="9">
        <f>COUNTIFS(Sheet1!$L:$L,Sheet2!$C$1,Sheet1!$A:$A,Sheet2!$A16)</f>
        <v>7</v>
      </c>
      <c r="D16" s="10">
        <f t="shared" si="0"/>
        <v>0.3</v>
      </c>
      <c r="E16" s="20">
        <f>IFERROR(AVERAGEIFS(Sheet1!$M$2:$M$500, Sheet1!$A$2:$A$500, A16, Sheet1!$L$2:$L$500, "Yes"),"")</f>
        <v>7.333333333333333</v>
      </c>
      <c r="F16" s="20">
        <f>IFERROR(AVERAGEIFS(Sheet1!$M$2:$M$500, Sheet1!$A$2:$A$500, A16, Sheet1!$L$2:$L$500, "No"),"")</f>
        <v>14.428571428571429</v>
      </c>
      <c r="G16" s="21" cm="1">
        <f t="array" ref="G16">SUM(($B$2:B16)/SUM($B$2:C16))</f>
        <v>0.39823008849557512</v>
      </c>
    </row>
    <row r="17" spans="1:18" x14ac:dyDescent="0.45">
      <c r="A17" s="14" t="s">
        <v>106</v>
      </c>
      <c r="B17" s="9">
        <f>COUNTIFS(Sheet1!$L:$L,Sheet2!$B$1,Sheet1!$A:$A,Sheet2!$A17)</f>
        <v>3</v>
      </c>
      <c r="C17" s="9">
        <f>COUNTIFS(Sheet1!$L:$L,Sheet2!$C$1,Sheet1!$A:$A,Sheet2!$A17)</f>
        <v>3</v>
      </c>
      <c r="D17" s="10">
        <f t="shared" si="0"/>
        <v>0.5</v>
      </c>
      <c r="E17" s="20">
        <f>IFERROR(AVERAGEIFS(Sheet1!$M$2:$M$500, Sheet1!$A$2:$A$500, A17, Sheet1!$L$2:$L$500, "Yes"),"")</f>
        <v>12</v>
      </c>
      <c r="F17" s="20">
        <f>IFERROR(AVERAGEIFS(Sheet1!$M$2:$M$500, Sheet1!$A$2:$A$500, A17, Sheet1!$L$2:$L$500, "No"),"")</f>
        <v>10</v>
      </c>
      <c r="G17" s="21" cm="1">
        <f t="array" ref="G17">SUM(($B$2:B17)/SUM($B$2:C17))</f>
        <v>0.40336134453781519</v>
      </c>
    </row>
    <row r="18" spans="1:18" x14ac:dyDescent="0.45">
      <c r="A18" s="14" t="s">
        <v>107</v>
      </c>
      <c r="B18" s="9">
        <f>COUNTIFS(Sheet1!$L:$L,Sheet2!$B$1,Sheet1!$A:$A,Sheet2!$A18)</f>
        <v>8</v>
      </c>
      <c r="C18" s="9">
        <f>COUNTIFS(Sheet1!$L:$L,Sheet2!$C$1,Sheet1!$A:$A,Sheet2!$A18)</f>
        <v>1</v>
      </c>
      <c r="D18" s="10">
        <f t="shared" si="0"/>
        <v>0.88888888888888884</v>
      </c>
      <c r="E18" s="20">
        <f>IFERROR(AVERAGEIFS(Sheet1!$M$2:$M$500, Sheet1!$A$2:$A$500, A18, Sheet1!$L$2:$L$500, "Yes"),"")</f>
        <v>17.75</v>
      </c>
      <c r="F18" s="20">
        <f>IFERROR(AVERAGEIFS(Sheet1!$M$2:$M$500, Sheet1!$A$2:$A$500, A18, Sheet1!$L$2:$L$500, "No"),"")</f>
        <v>15</v>
      </c>
      <c r="G18" s="21" cm="1">
        <f t="array" ref="G18">SUM(($B$2:B18)/SUM($B$2:C18))</f>
        <v>0.4375</v>
      </c>
    </row>
    <row r="19" spans="1:18" x14ac:dyDescent="0.45">
      <c r="A19" s="14" t="s">
        <v>108</v>
      </c>
      <c r="B19" s="9">
        <f>COUNTIFS(Sheet1!$L:$L,Sheet2!$B$1,Sheet1!$A:$A,Sheet2!$A19)</f>
        <v>5</v>
      </c>
      <c r="C19" s="9">
        <f>COUNTIFS(Sheet1!$L:$L,Sheet2!$C$1,Sheet1!$A:$A,Sheet2!$A19)</f>
        <v>1</v>
      </c>
      <c r="D19" s="10">
        <f t="shared" si="0"/>
        <v>0.83333333333333337</v>
      </c>
      <c r="E19" s="20">
        <f>IFERROR(AVERAGEIFS(Sheet1!$M$2:$M$500, Sheet1!$A$2:$A$500, A19, Sheet1!$L$2:$L$500, "Yes"),"")</f>
        <v>17.2</v>
      </c>
      <c r="F19" s="20">
        <f>IFERROR(AVERAGEIFS(Sheet1!$M$2:$M$500, Sheet1!$A$2:$A$500, A19, Sheet1!$L$2:$L$500, "No"),"")</f>
        <v>16</v>
      </c>
      <c r="G19" s="21" cm="1">
        <f t="array" ref="G19">SUM(($B$2:B19)/SUM($B$2:C19))</f>
        <v>0.45522388059701496</v>
      </c>
    </row>
    <row r="20" spans="1:18" x14ac:dyDescent="0.45">
      <c r="A20" s="14" t="s">
        <v>109</v>
      </c>
      <c r="B20" s="9">
        <f>COUNTIFS(Sheet1!$L:$L,Sheet2!$B$1,Sheet1!$A:$A,Sheet2!$A20)</f>
        <v>2</v>
      </c>
      <c r="C20" s="9">
        <f>COUNTIFS(Sheet1!$L:$L,Sheet2!$C$1,Sheet1!$A:$A,Sheet2!$A20)</f>
        <v>5</v>
      </c>
      <c r="D20" s="10">
        <f t="shared" si="0"/>
        <v>0.2857142857142857</v>
      </c>
      <c r="E20" s="20">
        <f>IFERROR(AVERAGEIFS(Sheet1!$M$2:$M$500, Sheet1!$A$2:$A$500, A20, Sheet1!$L$2:$L$500, "Yes"),"")</f>
        <v>11</v>
      </c>
      <c r="F20" s="20">
        <f>IFERROR(AVERAGEIFS(Sheet1!$M$2:$M$500, Sheet1!$A$2:$A$500, A20, Sheet1!$L$2:$L$500, "No"),"")</f>
        <v>10</v>
      </c>
      <c r="G20" s="21" cm="1">
        <f t="array" ref="G20">SUM(($B$2:B20)/SUM($B$2:C20))</f>
        <v>0.4468085106382978</v>
      </c>
    </row>
    <row r="21" spans="1:18" x14ac:dyDescent="0.45">
      <c r="A21" s="14" t="s">
        <v>110</v>
      </c>
      <c r="B21" s="9">
        <f>COUNTIFS(Sheet1!$L:$L,Sheet2!$B$1,Sheet1!$A:$A,Sheet2!$A21)</f>
        <v>4</v>
      </c>
      <c r="C21" s="9">
        <f>COUNTIFS(Sheet1!$L:$L,Sheet2!$C$1,Sheet1!$A:$A,Sheet2!$A21)</f>
        <v>3</v>
      </c>
      <c r="D21" s="10">
        <f t="shared" si="0"/>
        <v>0.5714285714285714</v>
      </c>
      <c r="E21" s="20">
        <f>IFERROR(AVERAGEIFS(Sheet1!$M$2:$M$500, Sheet1!$A$2:$A$500, A21, Sheet1!$L$2:$L$500, "Yes"),"")</f>
        <v>8.5</v>
      </c>
      <c r="F21" s="20">
        <f>IFERROR(AVERAGEIFS(Sheet1!$M$2:$M$500, Sheet1!$A$2:$A$500, A21, Sheet1!$L$2:$L$500, "No"),"")</f>
        <v>15.666666666666666</v>
      </c>
      <c r="G21" s="21" cm="1">
        <f t="array" ref="G21">SUM(($B$2:B21)/SUM($B$2:C21))</f>
        <v>0.4527027027027028</v>
      </c>
    </row>
    <row r="22" spans="1:18" x14ac:dyDescent="0.45">
      <c r="A22" s="14" t="s">
        <v>111</v>
      </c>
      <c r="B22" s="9">
        <f>COUNTIFS(Sheet1!$L:$L,Sheet2!$B$1,Sheet1!$A:$A,Sheet2!$A22)</f>
        <v>4</v>
      </c>
      <c r="C22" s="9">
        <f>COUNTIFS(Sheet1!$L:$L,Sheet2!$C$1,Sheet1!$A:$A,Sheet2!$A22)</f>
        <v>5</v>
      </c>
      <c r="D22" s="10">
        <f t="shared" si="0"/>
        <v>0.44444444444444442</v>
      </c>
      <c r="E22" s="20">
        <f>IFERROR(AVERAGEIFS(Sheet1!$M$2:$M$500, Sheet1!$A$2:$A$500, A22, Sheet1!$L$2:$L$500, "Yes"),"")</f>
        <v>13.75</v>
      </c>
      <c r="F22" s="20">
        <f>IFERROR(AVERAGEIFS(Sheet1!$M$2:$M$500, Sheet1!$A$2:$A$500, A22, Sheet1!$L$2:$L$500, "No"),"")</f>
        <v>16</v>
      </c>
      <c r="G22" s="21" cm="1">
        <f t="array" ref="G22">SUM(($B$2:B22)/SUM($B$2:C22))</f>
        <v>0.45222929936305728</v>
      </c>
    </row>
    <row r="23" spans="1:18" x14ac:dyDescent="0.45">
      <c r="A23" s="14" t="s">
        <v>112</v>
      </c>
      <c r="B23" s="9">
        <f>COUNTIFS(Sheet1!$L:$L,Sheet2!$B$1,Sheet1!$A:$A,Sheet2!$A23)</f>
        <v>3</v>
      </c>
      <c r="C23" s="9">
        <f>COUNTIFS(Sheet1!$L:$L,Sheet2!$C$1,Sheet1!$A:$A,Sheet2!$A23)</f>
        <v>3</v>
      </c>
      <c r="D23" s="10">
        <f t="shared" si="0"/>
        <v>0.5</v>
      </c>
      <c r="E23" s="20">
        <f>IFERROR(AVERAGEIFS(Sheet1!$M$2:$M$500, Sheet1!$A$2:$A$500, A23, Sheet1!$L$2:$L$500, "Yes"),"")</f>
        <v>19</v>
      </c>
      <c r="F23" s="20">
        <f>IFERROR(AVERAGEIFS(Sheet1!$M$2:$M$500, Sheet1!$A$2:$A$500, A23, Sheet1!$L$2:$L$500, "No"),"")</f>
        <v>12.666666666666666</v>
      </c>
      <c r="G23" s="21" cm="1">
        <f t="array" ref="G23">SUM(($B$2:B23)/SUM($B$2:C23))</f>
        <v>0.45398773006134974</v>
      </c>
    </row>
    <row r="24" spans="1:18" x14ac:dyDescent="0.45">
      <c r="A24" s="14" t="s">
        <v>113</v>
      </c>
      <c r="B24" s="9">
        <f>COUNTIFS(Sheet1!$L:$L,Sheet2!$B$1,Sheet1!$A:$A,Sheet2!$A24)</f>
        <v>7</v>
      </c>
      <c r="C24" s="9">
        <f>COUNTIFS(Sheet1!$L:$L,Sheet2!$C$1,Sheet1!$A:$A,Sheet2!$A24)</f>
        <v>4</v>
      </c>
      <c r="D24" s="10">
        <f t="shared" si="0"/>
        <v>0.63636363636363635</v>
      </c>
      <c r="E24" s="20">
        <f>IFERROR(AVERAGEIFS(Sheet1!$M$2:$M$500, Sheet1!$A$2:$A$500, A24, Sheet1!$L$2:$L$500, "Yes"),"")</f>
        <v>11.428571428571429</v>
      </c>
      <c r="F24" s="20">
        <f>IFERROR(AVERAGEIFS(Sheet1!$M$2:$M$500, Sheet1!$A$2:$A$500, A24, Sheet1!$L$2:$L$500, "No"),"")</f>
        <v>14.75</v>
      </c>
      <c r="G24" s="21" cm="1">
        <f t="array" ref="G24">SUM(($B$2:B24)/SUM($B$2:C24))</f>
        <v>0.46551724137931033</v>
      </c>
    </row>
    <row r="25" spans="1:18" x14ac:dyDescent="0.45">
      <c r="A25" s="14" t="s">
        <v>114</v>
      </c>
      <c r="B25" s="9">
        <f>COUNTIFS(Sheet1!$L:$L,Sheet2!$B$1,Sheet1!$A:$A,Sheet2!$A25)</f>
        <v>2</v>
      </c>
      <c r="C25" s="9">
        <f>COUNTIFS(Sheet1!$L:$L,Sheet2!$C$1,Sheet1!$A:$A,Sheet2!$A25)</f>
        <v>0</v>
      </c>
      <c r="D25" s="10">
        <f t="shared" si="0"/>
        <v>1</v>
      </c>
      <c r="E25" s="20">
        <f>IFERROR(AVERAGEIFS(Sheet1!$M$2:$M$500, Sheet1!$A$2:$A$500, A25, Sheet1!$L$2:$L$500, "Yes"),"")</f>
        <v>9</v>
      </c>
      <c r="F25" s="20" t="str">
        <f>IFERROR(AVERAGEIFS(Sheet1!$M$2:$M$500, Sheet1!$A$2:$A$500, A25, Sheet1!$L$2:$L$500, "No"),"")</f>
        <v/>
      </c>
      <c r="G25" s="21" cm="1">
        <f t="array" ref="G25">SUM(($B$2:B25)/SUM($B$2:C25))</f>
        <v>0.47159090909090901</v>
      </c>
    </row>
    <row r="26" spans="1:18" x14ac:dyDescent="0.45">
      <c r="A26" s="14" t="s">
        <v>116</v>
      </c>
      <c r="B26" s="9">
        <f>COUNTIFS(Sheet1!$L:$L,Sheet2!$B$1,Sheet1!$A:$A,Sheet2!$A26)</f>
        <v>3</v>
      </c>
      <c r="C26" s="9">
        <f>COUNTIFS(Sheet1!$L:$L,Sheet2!$C$1,Sheet1!$A:$A,Sheet2!$A26)</f>
        <v>7</v>
      </c>
      <c r="D26" s="10">
        <f t="shared" si="0"/>
        <v>0.3</v>
      </c>
      <c r="E26" s="20">
        <f>IFERROR(AVERAGEIFS(Sheet1!$M$2:$M$500, Sheet1!$A$2:$A$500, A26, Sheet1!$L$2:$L$500, "Yes"),"")</f>
        <v>9</v>
      </c>
      <c r="F26" s="20">
        <f>IFERROR(AVERAGEIFS(Sheet1!$M$2:$M$500, Sheet1!$A$2:$A$500, A26, Sheet1!$L$2:$L$500, "No"),"")</f>
        <v>13.714285714285714</v>
      </c>
      <c r="G26" s="21" cm="1">
        <f t="array" ref="G26">SUM(($B$2:B26)/SUM($B$2:C26))</f>
        <v>0.46236559139784938</v>
      </c>
    </row>
    <row r="27" spans="1:18" x14ac:dyDescent="0.45">
      <c r="A27" s="14" t="s">
        <v>117</v>
      </c>
      <c r="B27" s="9">
        <f>COUNTIFS(Sheet1!$L:$L,Sheet2!$B$1,Sheet1!$A:$A,Sheet2!$A27)</f>
        <v>5</v>
      </c>
      <c r="C27" s="9">
        <f>COUNTIFS(Sheet1!$L:$L,Sheet2!$C$1,Sheet1!$A:$A,Sheet2!$A27)</f>
        <v>1</v>
      </c>
      <c r="D27" s="10">
        <f t="shared" si="0"/>
        <v>0.83333333333333337</v>
      </c>
      <c r="E27" s="20">
        <f>IFERROR(AVERAGEIFS(Sheet1!$M$2:$M$500, Sheet1!$A$2:$A$500, A27, Sheet1!$L$2:$L$500, "Yes"),"")</f>
        <v>10.6</v>
      </c>
      <c r="F27" s="20">
        <f>IFERROR(AVERAGEIFS(Sheet1!$M$2:$M$500, Sheet1!$A$2:$A$500, A27, Sheet1!$L$2:$L$500, "No"),"")</f>
        <v>26</v>
      </c>
      <c r="G27" s="21" cm="1">
        <f t="array" ref="G27">SUM(($B$2:B27)/SUM($B$2:C27))</f>
        <v>0.47395833333333337</v>
      </c>
      <c r="Q27" s="15" cm="1">
        <f t="array" ref="Q27">SUM(($B$2:B16)/SUM($B$2:C16))</f>
        <v>0.39823008849557512</v>
      </c>
    </row>
    <row r="28" spans="1:18" x14ac:dyDescent="0.45">
      <c r="A28" s="14" t="s">
        <v>118</v>
      </c>
      <c r="B28" s="9">
        <f>COUNTIFS(Sheet1!$L:$L,Sheet2!$B$1,Sheet1!$A:$A,Sheet2!$A28)</f>
        <v>8</v>
      </c>
      <c r="C28" s="9">
        <f>COUNTIFS(Sheet1!$L:$L,Sheet2!$C$1,Sheet1!$A:$A,Sheet2!$A28)</f>
        <v>5</v>
      </c>
      <c r="D28" s="10">
        <f t="shared" si="0"/>
        <v>0.61538461538461542</v>
      </c>
      <c r="E28" s="20">
        <f>IFERROR(AVERAGEIFS(Sheet1!$M$2:$M$500, Sheet1!$A$2:$A$500, A28, Sheet1!$L$2:$L$500, "Yes"),"")</f>
        <v>15.25</v>
      </c>
      <c r="F28" s="20">
        <f>IFERROR(AVERAGEIFS(Sheet1!$M$2:$M$500, Sheet1!$A$2:$A$500, A28, Sheet1!$L$2:$L$500, "No"),"")</f>
        <v>11.6</v>
      </c>
      <c r="G28" s="21" cm="1">
        <f t="array" ref="G28">SUM(($B$2:B28)/SUM($B$2:C28))</f>
        <v>0.48292682926829283</v>
      </c>
      <c r="Q28" s="15" cm="1">
        <f t="array" ref="Q28">SUM(($B$17:B28)/SUM($B$17:C28))</f>
        <v>0.58695652173913038</v>
      </c>
      <c r="R28" cm="1">
        <f t="array" ref="R28">SUM(($B$18:B29)/SUM($B$18:C29))</f>
        <v>0.5842696629213483</v>
      </c>
    </row>
    <row r="29" spans="1:18" x14ac:dyDescent="0.45">
      <c r="A29" s="14" t="s">
        <v>119</v>
      </c>
      <c r="B29" s="9">
        <f>COUNTIFS(Sheet1!$L:$L,Sheet2!$B$1,Sheet1!$A:$A,Sheet2!$A29)</f>
        <v>1</v>
      </c>
      <c r="C29" s="9">
        <f>COUNTIFS(Sheet1!$L:$L,Sheet2!$C$1,Sheet1!$A:$A,Sheet2!$A29)</f>
        <v>2</v>
      </c>
      <c r="D29" s="10">
        <f t="shared" si="0"/>
        <v>0.33333333333333331</v>
      </c>
      <c r="E29" s="20">
        <f>IFERROR(AVERAGEIFS(Sheet1!$M$2:$M$500, Sheet1!$A$2:$A$500, A29, Sheet1!$L$2:$L$500, "Yes"),"")</f>
        <v>37</v>
      </c>
      <c r="F29" s="20">
        <f>IFERROR(AVERAGEIFS(Sheet1!$M$2:$M$500, Sheet1!$A$2:$A$500, A29, Sheet1!$L$2:$L$500, "No"),"")</f>
        <v>3</v>
      </c>
      <c r="G29" s="21" cm="1">
        <f t="array" ref="G29">SUM(($B$2:B29)/SUM($B$2:C29))</f>
        <v>0.48076923076923084</v>
      </c>
      <c r="R29" cm="1">
        <f t="array" ref="R29">SUM(($B$30:B31)/SUM($B$30:C31))</f>
        <v>0.68181818181818188</v>
      </c>
    </row>
    <row r="30" spans="1:18" x14ac:dyDescent="0.45">
      <c r="A30" s="14" t="s">
        <v>120</v>
      </c>
      <c r="B30" s="9">
        <f>COUNTIFS(Sheet1!$L:$L,Sheet2!$B$1,Sheet1!$A:$A,Sheet2!$A30)</f>
        <v>8</v>
      </c>
      <c r="C30" s="9">
        <f>COUNTIFS(Sheet1!$L:$L,Sheet2!$C$1,Sheet1!$A:$A,Sheet2!$A30)</f>
        <v>4</v>
      </c>
      <c r="D30" s="10">
        <f t="shared" si="0"/>
        <v>0.66666666666666663</v>
      </c>
      <c r="E30" s="20">
        <f>IFERROR(AVERAGEIFS(Sheet1!$M$2:$M$500, Sheet1!$A$2:$A$500, A30, Sheet1!$L$2:$L$500, "Yes"),"")</f>
        <v>15.875</v>
      </c>
      <c r="F30" s="20">
        <f>IFERROR(AVERAGEIFS(Sheet1!$M$2:$M$500, Sheet1!$A$2:$A$500, A30, Sheet1!$L$2:$L$500, "No"),"")</f>
        <v>14.5</v>
      </c>
      <c r="G30" s="21" cm="1">
        <f t="array" ref="G30">SUM(($B$2:B30)/SUM($B$2:C30))</f>
        <v>0.49090909090909085</v>
      </c>
    </row>
    <row r="31" spans="1:18" x14ac:dyDescent="0.45">
      <c r="A31" s="14" t="s">
        <v>121</v>
      </c>
      <c r="B31" s="9">
        <f>COUNTIFS(Sheet1!$L:$L,Sheet2!$B$1,Sheet1!$A:$A,Sheet2!$A31)</f>
        <v>7</v>
      </c>
      <c r="C31" s="9">
        <f>COUNTIFS(Sheet1!$L:$L,Sheet2!$C$1,Sheet1!$A:$A,Sheet2!$A31)</f>
        <v>3</v>
      </c>
      <c r="D31" s="10">
        <f t="shared" si="0"/>
        <v>0.7</v>
      </c>
      <c r="E31" s="20">
        <f>IFERROR(AVERAGEIFS(Sheet1!$M$2:$M$500, Sheet1!$A$2:$A$500, A31, Sheet1!$L$2:$L$500, "Yes"),"")</f>
        <v>12.285714285714286</v>
      </c>
      <c r="F31" s="20">
        <f>IFERROR(AVERAGEIFS(Sheet1!$M$2:$M$500, Sheet1!$A$2:$A$500, A31, Sheet1!$L$2:$L$500, "No"),"")</f>
        <v>7.666666666666667</v>
      </c>
      <c r="G31" s="21" cm="1">
        <f t="array" ref="G31">SUM(($B$2:B31)/SUM($B$2:C31))</f>
        <v>0.5</v>
      </c>
    </row>
    <row r="32" spans="1:18" x14ac:dyDescent="0.45">
      <c r="A32" s="14" t="s">
        <v>122</v>
      </c>
      <c r="B32" s="9">
        <f>COUNTIFS(Sheet1!$L:$L,Sheet2!$B$1,Sheet1!$A:$A,Sheet2!$A32)</f>
        <v>3</v>
      </c>
      <c r="C32" s="9">
        <f>COUNTIFS(Sheet1!$L:$L,Sheet2!$C$1,Sheet1!$A:$A,Sheet2!$A32)</f>
        <v>0</v>
      </c>
      <c r="D32" s="10">
        <f t="shared" si="0"/>
        <v>1</v>
      </c>
      <c r="E32" s="20">
        <f>IFERROR(AVERAGEIFS(Sheet1!$M$2:$M$500, Sheet1!$A$2:$A$500, A32, Sheet1!$L$2:$L$500, "Yes"),"")</f>
        <v>10.666666666666666</v>
      </c>
      <c r="F32" s="20" t="str">
        <f>IFERROR(AVERAGEIFS(Sheet1!$M$2:$M$500, Sheet1!$A$2:$A$500, A32, Sheet1!$L$2:$L$500, "No"),"")</f>
        <v/>
      </c>
      <c r="G32" s="21" cm="1">
        <f t="array" ref="G32">SUM(($B$2:B32)/SUM($B$2:C32))</f>
        <v>0.50643776824034337</v>
      </c>
    </row>
    <row r="33" spans="1:7" x14ac:dyDescent="0.45">
      <c r="A33" s="14" t="s">
        <v>123</v>
      </c>
      <c r="B33" s="9">
        <f>COUNTIFS(Sheet1!$L:$L,Sheet2!$B$1,Sheet1!$A:$A,Sheet2!$A33)</f>
        <v>6</v>
      </c>
      <c r="C33" s="9">
        <f>COUNTIFS(Sheet1!$L:$L,Sheet2!$C$1,Sheet1!$A:$A,Sheet2!$A33)</f>
        <v>5</v>
      </c>
      <c r="D33" s="10">
        <f t="shared" si="0"/>
        <v>0.54545454545454541</v>
      </c>
      <c r="E33" s="20">
        <f>IFERROR(AVERAGEIFS(Sheet1!$M$2:$M$500, Sheet1!$A$2:$A$500, A33, Sheet1!$L$2:$L$500, "Yes"),"")</f>
        <v>16.666666666666668</v>
      </c>
      <c r="F33" s="20">
        <f>IFERROR(AVERAGEIFS(Sheet1!$M$2:$M$500, Sheet1!$A$2:$A$500, A33, Sheet1!$L$2:$L$500, "No"),"")</f>
        <v>12.8</v>
      </c>
      <c r="G33" s="21" cm="1">
        <f t="array" ref="G33">SUM(($B$2:B33)/SUM($B$2:C33))</f>
        <v>0.50819672131147553</v>
      </c>
    </row>
    <row r="34" spans="1:7" x14ac:dyDescent="0.45">
      <c r="A34" s="14" t="s">
        <v>126</v>
      </c>
      <c r="B34" s="9">
        <f>COUNTIFS(Sheet1!$L:$L,Sheet2!$B$1,Sheet1!$A:$A,Sheet2!$A34)</f>
        <v>2</v>
      </c>
      <c r="C34" s="9">
        <f>COUNTIFS(Sheet1!$L:$L,Sheet2!$C$1,Sheet1!$A:$A,Sheet2!$A34)</f>
        <v>2</v>
      </c>
      <c r="D34" s="10">
        <f t="shared" si="0"/>
        <v>0.5</v>
      </c>
      <c r="E34" s="20">
        <f>IFERROR(AVERAGEIFS(Sheet1!$M$2:$M$500, Sheet1!$A$2:$A$500, A34, Sheet1!$L$2:$L$500, "Yes"),"")</f>
        <v>13.5</v>
      </c>
      <c r="F34" s="20">
        <f>IFERROR(AVERAGEIFS(Sheet1!$M$2:$M$500, Sheet1!$A$2:$A$500, A34, Sheet1!$L$2:$L$500, "No"),"")</f>
        <v>9.5</v>
      </c>
      <c r="G34" s="21" cm="1">
        <f t="array" ref="G34">SUM(($B$2:B34)/SUM($B$2:C34))</f>
        <v>0.50806451612903203</v>
      </c>
    </row>
    <row r="35" spans="1:7" x14ac:dyDescent="0.45">
      <c r="A35" s="14" t="s">
        <v>127</v>
      </c>
      <c r="B35" s="9">
        <f>COUNTIFS(Sheet1!$L:$L,Sheet2!$B$1,Sheet1!$A:$A,Sheet2!$A35)</f>
        <v>8</v>
      </c>
      <c r="C35" s="9">
        <f>COUNTIFS(Sheet1!$L:$L,Sheet2!$C$1,Sheet1!$A:$A,Sheet2!$A35)</f>
        <v>3</v>
      </c>
      <c r="D35" s="10">
        <f t="shared" si="0"/>
        <v>0.72727272727272729</v>
      </c>
      <c r="E35" s="20">
        <f>IFERROR(AVERAGEIFS(Sheet1!$M$2:$M$500, Sheet1!$A$2:$A$500, A35, Sheet1!$L$2:$L$500, "Yes"),"")</f>
        <v>16.5</v>
      </c>
      <c r="F35" s="20">
        <f>IFERROR(AVERAGEIFS(Sheet1!$M$2:$M$500, Sheet1!$A$2:$A$500, A35, Sheet1!$L$2:$L$500, "No"),"")</f>
        <v>20</v>
      </c>
      <c r="G35" s="21" cm="1">
        <f t="array" ref="G35">SUM(($B$2:B35)/SUM($B$2:C35))</f>
        <v>0.51737451737451734</v>
      </c>
    </row>
    <row r="36" spans="1:7" x14ac:dyDescent="0.45">
      <c r="A36" s="14" t="s">
        <v>128</v>
      </c>
      <c r="B36" s="9">
        <f>COUNTIFS(Sheet1!$L:$L,Sheet2!$B$1,Sheet1!$A:$A,Sheet2!$A36)</f>
        <v>4</v>
      </c>
      <c r="C36" s="9">
        <f>COUNTIFS(Sheet1!$L:$L,Sheet2!$C$1,Sheet1!$A:$A,Sheet2!$A36)</f>
        <v>2</v>
      </c>
      <c r="D36" s="10">
        <f t="shared" si="0"/>
        <v>0.66666666666666663</v>
      </c>
      <c r="E36" s="20">
        <f>IFERROR(AVERAGEIFS(Sheet1!$M$2:$M$500, Sheet1!$A$2:$A$500, A36, Sheet1!$L$2:$L$500, "Yes"),"")</f>
        <v>12.5</v>
      </c>
      <c r="F36" s="20">
        <f>IFERROR(AVERAGEIFS(Sheet1!$M$2:$M$500, Sheet1!$A$2:$A$500, A36, Sheet1!$L$2:$L$500, "No"),"")</f>
        <v>6.5</v>
      </c>
      <c r="G36" s="21" cm="1">
        <f t="array" ref="G36">SUM(($B$2:B36)/SUM($B$2:C36))</f>
        <v>0.52075471698113207</v>
      </c>
    </row>
    <row r="37" spans="1:7" x14ac:dyDescent="0.45">
      <c r="A37" s="14" t="s">
        <v>129</v>
      </c>
      <c r="B37" s="9">
        <f>COUNTIFS(Sheet1!$L:$L,Sheet2!$B$1,Sheet1!$A:$A,Sheet2!$A37)</f>
        <v>5</v>
      </c>
      <c r="C37" s="9">
        <f>COUNTIFS(Sheet1!$L:$L,Sheet2!$C$1,Sheet1!$A:$A,Sheet2!$A37)</f>
        <v>3</v>
      </c>
      <c r="D37" s="10">
        <f t="shared" si="0"/>
        <v>0.625</v>
      </c>
      <c r="E37" s="20">
        <f>IFERROR(AVERAGEIFS(Sheet1!$M$2:$M$500, Sheet1!$A$2:$A$500, A37, Sheet1!$L$2:$L$500, "Yes"),"")</f>
        <v>11.2</v>
      </c>
      <c r="F37" s="20">
        <f>IFERROR(AVERAGEIFS(Sheet1!$M$2:$M$500, Sheet1!$A$2:$A$500, A37, Sheet1!$L$2:$L$500, "No"),"")</f>
        <v>10</v>
      </c>
      <c r="G37" s="21" cm="1">
        <f t="array" ref="G37">SUM(($B$2:B37)/SUM($B$2:C37))</f>
        <v>0.52380952380952384</v>
      </c>
    </row>
    <row r="38" spans="1:7" x14ac:dyDescent="0.45">
      <c r="A38" s="14" t="s">
        <v>139</v>
      </c>
      <c r="B38" s="9">
        <f>COUNTIFS(Sheet1!$L:$L,Sheet2!$B$1,Sheet1!$A:$A,Sheet2!$A38)</f>
        <v>6</v>
      </c>
      <c r="C38" s="9">
        <f>COUNTIFS(Sheet1!$L:$L,Sheet2!$C$1,Sheet1!$A:$A,Sheet2!$A38)</f>
        <v>3</v>
      </c>
      <c r="D38" s="10">
        <f t="shared" si="0"/>
        <v>0.66666666666666663</v>
      </c>
      <c r="E38" s="20">
        <f>IFERROR(AVERAGEIFS(Sheet1!$M$2:$M$500, Sheet1!$A$2:$A$500, A38, Sheet1!$L$2:$L$500, "Yes"),"")</f>
        <v>16.833333333333332</v>
      </c>
      <c r="F38" s="20">
        <f>IFERROR(AVERAGEIFS(Sheet1!$M$2:$M$500, Sheet1!$A$2:$A$500, A38, Sheet1!$L$2:$L$500, "No"),"")</f>
        <v>20.333333333333332</v>
      </c>
      <c r="G38" s="21" cm="1">
        <f t="array" ref="G38">SUM(($B$2:B38)/SUM($B$2:C38))</f>
        <v>0.52836879432624118</v>
      </c>
    </row>
    <row r="39" spans="1:7" x14ac:dyDescent="0.45">
      <c r="A39" s="14" t="s">
        <v>140</v>
      </c>
      <c r="B39" s="9">
        <f>COUNTIFS(Sheet1!$L:$L,Sheet2!$B$1,Sheet1!$A:$A,Sheet2!$A39)</f>
        <v>0</v>
      </c>
      <c r="C39" s="9">
        <f>COUNTIFS(Sheet1!$L:$L,Sheet2!$C$1,Sheet1!$A:$A,Sheet2!$A39)</f>
        <v>0</v>
      </c>
      <c r="D39" s="10" t="str">
        <f t="shared" si="0"/>
        <v/>
      </c>
      <c r="E39" s="20" t="str">
        <f>IFERROR(AVERAGEIFS(Sheet1!$M$2:$M$500, Sheet1!$A$2:$A$500, A39, Sheet1!$L$2:$L$500, "Yes"),"")</f>
        <v/>
      </c>
      <c r="F39" s="20" t="str">
        <f>IFERROR(AVERAGEIFS(Sheet1!$M$2:$M$500, Sheet1!$A$2:$A$500, A39, Sheet1!$L$2:$L$500, "No"),"")</f>
        <v/>
      </c>
      <c r="G39" s="21"/>
    </row>
    <row r="40" spans="1:7" x14ac:dyDescent="0.45">
      <c r="A40" s="14" t="s">
        <v>141</v>
      </c>
      <c r="B40" s="9">
        <f>COUNTIFS(Sheet1!$L:$L,Sheet2!$B$1,Sheet1!$A:$A,Sheet2!$A40)</f>
        <v>0</v>
      </c>
      <c r="C40" s="9">
        <f>COUNTIFS(Sheet1!$L:$L,Sheet2!$C$1,Sheet1!$A:$A,Sheet2!$A40)</f>
        <v>0</v>
      </c>
      <c r="D40" s="10" t="str">
        <f t="shared" si="0"/>
        <v/>
      </c>
      <c r="E40" s="20" t="str">
        <f>IFERROR(AVERAGEIFS(Sheet1!$M$2:$M$500, Sheet1!$A$2:$A$500, A40, Sheet1!$L$2:$L$500, "Yes"),"")</f>
        <v/>
      </c>
      <c r="F40" s="20" t="str">
        <f>IFERROR(AVERAGEIFS(Sheet1!$M$2:$M$500, Sheet1!$A$2:$A$500, A40, Sheet1!$L$2:$L$500, "No"),"")</f>
        <v/>
      </c>
      <c r="G40" s="21"/>
    </row>
    <row r="41" spans="1:7" x14ac:dyDescent="0.45">
      <c r="A41" s="14" t="s">
        <v>142</v>
      </c>
      <c r="B41" s="9">
        <f>COUNTIFS(Sheet1!$L:$L,Sheet2!$B$1,Sheet1!$A:$A,Sheet2!$A41)</f>
        <v>0</v>
      </c>
      <c r="C41" s="9">
        <f>COUNTIFS(Sheet1!$L:$L,Sheet2!$C$1,Sheet1!$A:$A,Sheet2!$A41)</f>
        <v>0</v>
      </c>
      <c r="D41" s="10" t="str">
        <f t="shared" si="0"/>
        <v/>
      </c>
      <c r="E41" s="20" t="str">
        <f>IFERROR(AVERAGEIFS(Sheet1!$M$2:$M$500, Sheet1!$A$2:$A$500, A41, Sheet1!$L$2:$L$500, "Yes"),"")</f>
        <v/>
      </c>
      <c r="F41" s="20" t="str">
        <f>IFERROR(AVERAGEIFS(Sheet1!$M$2:$M$500, Sheet1!$A$2:$A$500, A41, Sheet1!$L$2:$L$500, "No"),"")</f>
        <v/>
      </c>
      <c r="G41" s="21"/>
    </row>
    <row r="42" spans="1:7" x14ac:dyDescent="0.45">
      <c r="A42" s="14" t="s">
        <v>143</v>
      </c>
      <c r="B42" s="9">
        <f>COUNTIFS(Sheet1!$L:$L,Sheet2!$B$1,Sheet1!$A:$A,Sheet2!$A42)</f>
        <v>0</v>
      </c>
      <c r="C42" s="9">
        <f>COUNTIFS(Sheet1!$L:$L,Sheet2!$C$1,Sheet1!$A:$A,Sheet2!$A42)</f>
        <v>0</v>
      </c>
      <c r="D42" s="10" t="str">
        <f t="shared" si="0"/>
        <v/>
      </c>
      <c r="E42" s="20" t="str">
        <f>IFERROR(AVERAGEIFS(Sheet1!$M$2:$M$500, Sheet1!$A$2:$A$500, A42, Sheet1!$L$2:$L$500, "Yes"),"")</f>
        <v/>
      </c>
      <c r="F42" s="20" t="str">
        <f>IFERROR(AVERAGEIFS(Sheet1!$M$2:$M$500, Sheet1!$A$2:$A$500, A42, Sheet1!$L$2:$L$500, "No"),"")</f>
        <v/>
      </c>
      <c r="G42" s="21"/>
    </row>
    <row r="43" spans="1:7" x14ac:dyDescent="0.45">
      <c r="A43" s="14" t="s">
        <v>144</v>
      </c>
      <c r="B43" s="9">
        <f>COUNTIFS(Sheet1!$L:$L,Sheet2!$B$1,Sheet1!$A:$A,Sheet2!$A43)</f>
        <v>0</v>
      </c>
      <c r="C43" s="9">
        <f>COUNTIFS(Sheet1!$L:$L,Sheet2!$C$1,Sheet1!$A:$A,Sheet2!$A43)</f>
        <v>0</v>
      </c>
      <c r="D43" s="10" t="str">
        <f t="shared" si="0"/>
        <v/>
      </c>
      <c r="E43" s="20" t="str">
        <f>IFERROR(AVERAGEIFS(Sheet1!$M$2:$M$500, Sheet1!$A$2:$A$500, A43, Sheet1!$L$2:$L$500, "Yes"),"")</f>
        <v/>
      </c>
      <c r="F43" s="20" t="str">
        <f>IFERROR(AVERAGEIFS(Sheet1!$M$2:$M$500, Sheet1!$A$2:$A$500, A43, Sheet1!$L$2:$L$500, "No"),"")</f>
        <v/>
      </c>
      <c r="G43" s="21"/>
    </row>
    <row r="44" spans="1:7" x14ac:dyDescent="0.45">
      <c r="A44" s="14" t="s">
        <v>145</v>
      </c>
      <c r="B44" s="9">
        <f>COUNTIFS(Sheet1!$L:$L,Sheet2!$B$1,Sheet1!$A:$A,Sheet2!$A44)</f>
        <v>0</v>
      </c>
      <c r="C44" s="9">
        <f>COUNTIFS(Sheet1!$L:$L,Sheet2!$C$1,Sheet1!$A:$A,Sheet2!$A44)</f>
        <v>0</v>
      </c>
      <c r="D44" s="10" t="str">
        <f t="shared" si="0"/>
        <v/>
      </c>
      <c r="E44" s="20" t="str">
        <f>IFERROR(AVERAGEIFS(Sheet1!$M$2:$M$500, Sheet1!$A$2:$A$500, A44, Sheet1!$L$2:$L$500, "Yes"),"")</f>
        <v/>
      </c>
      <c r="F44" s="20" t="str">
        <f>IFERROR(AVERAGEIFS(Sheet1!$M$2:$M$500, Sheet1!$A$2:$A$500, A44, Sheet1!$L$2:$L$500, "No"),"")</f>
        <v/>
      </c>
      <c r="G44" s="21"/>
    </row>
    <row r="45" spans="1:7" x14ac:dyDescent="0.45">
      <c r="A45" s="14" t="s">
        <v>146</v>
      </c>
      <c r="B45" s="9">
        <f>COUNTIFS(Sheet1!$L:$L,Sheet2!$B$1,Sheet1!$A:$A,Sheet2!$A45)</f>
        <v>0</v>
      </c>
      <c r="C45" s="9">
        <f>COUNTIFS(Sheet1!$L:$L,Sheet2!$C$1,Sheet1!$A:$A,Sheet2!$A45)</f>
        <v>0</v>
      </c>
      <c r="D45" s="10" t="str">
        <f t="shared" si="0"/>
        <v/>
      </c>
      <c r="E45" s="20" t="str">
        <f>IFERROR(AVERAGEIFS(Sheet1!$M$2:$M$500, Sheet1!$A$2:$A$500, A45, Sheet1!$L$2:$L$500, "Yes"),"")</f>
        <v/>
      </c>
      <c r="F45" s="20" t="str">
        <f>IFERROR(AVERAGEIFS(Sheet1!$M$2:$M$500, Sheet1!$A$2:$A$500, A45, Sheet1!$L$2:$L$500, "No"),"")</f>
        <v/>
      </c>
      <c r="G45" s="21"/>
    </row>
    <row r="46" spans="1:7" x14ac:dyDescent="0.45">
      <c r="A46" s="14" t="s">
        <v>147</v>
      </c>
      <c r="B46" s="9">
        <f>COUNTIFS(Sheet1!$L:$L,Sheet2!$B$1,Sheet1!$A:$A,Sheet2!$A46)</f>
        <v>0</v>
      </c>
      <c r="C46" s="9">
        <f>COUNTIFS(Sheet1!$L:$L,Sheet2!$C$1,Sheet1!$A:$A,Sheet2!$A46)</f>
        <v>0</v>
      </c>
      <c r="D46" s="10" t="str">
        <f t="shared" si="0"/>
        <v/>
      </c>
      <c r="E46" s="20" t="str">
        <f>IFERROR(AVERAGEIFS(Sheet1!$M$2:$M$500, Sheet1!$A$2:$A$500, A46, Sheet1!$L$2:$L$500, "Yes"),"")</f>
        <v/>
      </c>
      <c r="F46" s="20" t="str">
        <f>IFERROR(AVERAGEIFS(Sheet1!$M$2:$M$500, Sheet1!$A$2:$A$500, A46, Sheet1!$L$2:$L$500, "No"),"")</f>
        <v/>
      </c>
      <c r="G46" s="21"/>
    </row>
    <row r="47" spans="1:7" x14ac:dyDescent="0.45">
      <c r="A47" s="14" t="s">
        <v>149</v>
      </c>
      <c r="B47" s="9">
        <f>COUNTIFS(Sheet1!$L:$L,Sheet2!$B$1,Sheet1!$A:$A,Sheet2!$A47)</f>
        <v>0</v>
      </c>
      <c r="C47" s="9">
        <f>COUNTIFS(Sheet1!$L:$L,Sheet2!$C$1,Sheet1!$A:$A,Sheet2!$A47)</f>
        <v>0</v>
      </c>
      <c r="D47" s="10" t="str">
        <f t="shared" si="0"/>
        <v/>
      </c>
      <c r="E47" s="20" t="str">
        <f>IFERROR(AVERAGEIFS(Sheet1!$M$2:$M$500, Sheet1!$A$2:$A$500, A47, Sheet1!$L$2:$L$500, "Yes"),"")</f>
        <v/>
      </c>
      <c r="F47" s="20" t="str">
        <f>IFERROR(AVERAGEIFS(Sheet1!$M$2:$M$500, Sheet1!$A$2:$A$500, A47, Sheet1!$L$2:$L$500, "No"),"")</f>
        <v/>
      </c>
      <c r="G47" s="21"/>
    </row>
    <row r="48" spans="1:7" x14ac:dyDescent="0.45">
      <c r="A48" s="14" t="s">
        <v>150</v>
      </c>
      <c r="B48" s="9">
        <f>COUNTIFS(Sheet1!$L:$L,Sheet2!$B$1,Sheet1!$A:$A,Sheet2!$A48)</f>
        <v>0</v>
      </c>
      <c r="C48" s="9">
        <f>COUNTIFS(Sheet1!$L:$L,Sheet2!$C$1,Sheet1!$A:$A,Sheet2!$A48)</f>
        <v>0</v>
      </c>
      <c r="D48" s="10" t="str">
        <f t="shared" si="0"/>
        <v/>
      </c>
      <c r="E48" s="20" t="str">
        <f>IFERROR(AVERAGEIFS(Sheet1!$M$2:$M$500, Sheet1!$A$2:$A$500, A48, Sheet1!$L$2:$L$500, "Yes"),"")</f>
        <v/>
      </c>
      <c r="F48" s="20" t="str">
        <f>IFERROR(AVERAGEIFS(Sheet1!$M$2:$M$500, Sheet1!$A$2:$A$500, A48, Sheet1!$L$2:$L$500, "No"),"")</f>
        <v/>
      </c>
      <c r="G48" s="21"/>
    </row>
    <row r="49" spans="1:7" x14ac:dyDescent="0.45">
      <c r="A49" s="14" t="s">
        <v>151</v>
      </c>
      <c r="B49" s="9">
        <f>COUNTIFS(Sheet1!$L:$L,Sheet2!$B$1,Sheet1!$A:$A,Sheet2!$A49)</f>
        <v>0</v>
      </c>
      <c r="C49" s="9">
        <f>COUNTIFS(Sheet1!$L:$L,Sheet2!$C$1,Sheet1!$A:$A,Sheet2!$A49)</f>
        <v>0</v>
      </c>
      <c r="D49" s="10" t="str">
        <f t="shared" si="0"/>
        <v/>
      </c>
      <c r="E49" s="20" t="str">
        <f>IFERROR(AVERAGEIFS(Sheet1!$M$2:$M$500, Sheet1!$A$2:$A$500, A49, Sheet1!$L$2:$L$500, "Yes"),"")</f>
        <v/>
      </c>
      <c r="F49" s="20" t="str">
        <f>IFERROR(AVERAGEIFS(Sheet1!$M$2:$M$500, Sheet1!$A$2:$A$500, A49, Sheet1!$L$2:$L$500, "No"),"")</f>
        <v/>
      </c>
      <c r="G49" s="21"/>
    </row>
    <row r="50" spans="1:7" x14ac:dyDescent="0.45">
      <c r="A50" s="14" t="s">
        <v>152</v>
      </c>
      <c r="B50" s="9">
        <f>COUNTIFS(Sheet1!$L:$L,Sheet2!$B$1,Sheet1!$A:$A,Sheet2!$A50)</f>
        <v>0</v>
      </c>
      <c r="C50" s="9">
        <f>COUNTIFS(Sheet1!$L:$L,Sheet2!$C$1,Sheet1!$A:$A,Sheet2!$A50)</f>
        <v>0</v>
      </c>
      <c r="D50" s="10" t="str">
        <f t="shared" si="0"/>
        <v/>
      </c>
      <c r="E50" s="20" t="str">
        <f>IFERROR(AVERAGEIFS(Sheet1!$M$2:$M$500, Sheet1!$A$2:$A$500, A50, Sheet1!$L$2:$L$500, "Yes"),"")</f>
        <v/>
      </c>
      <c r="F50" s="20" t="str">
        <f>IFERROR(AVERAGEIFS(Sheet1!$M$2:$M$500, Sheet1!$A$2:$A$500, A50, Sheet1!$L$2:$L$500, "No"),"")</f>
        <v/>
      </c>
      <c r="G50" s="21"/>
    </row>
    <row r="51" spans="1:7" x14ac:dyDescent="0.45">
      <c r="A51" s="14" t="s">
        <v>153</v>
      </c>
      <c r="B51" s="9">
        <f>COUNTIFS(Sheet1!$L:$L,Sheet2!$B$1,Sheet1!$A:$A,Sheet2!$A51)</f>
        <v>0</v>
      </c>
      <c r="C51" s="9">
        <f>COUNTIFS(Sheet1!$L:$L,Sheet2!$C$1,Sheet1!$A:$A,Sheet2!$A51)</f>
        <v>0</v>
      </c>
      <c r="D51" s="10" t="str">
        <f t="shared" si="0"/>
        <v/>
      </c>
      <c r="E51" s="20" t="str">
        <f>IFERROR(AVERAGEIFS(Sheet1!$M$2:$M$500, Sheet1!$A$2:$A$500, A51, Sheet1!$L$2:$L$500, "Yes"),"")</f>
        <v/>
      </c>
      <c r="F51" s="20" t="str">
        <f>IFERROR(AVERAGEIFS(Sheet1!$M$2:$M$500, Sheet1!$A$2:$A$500, A51, Sheet1!$L$2:$L$500, "No"),"")</f>
        <v/>
      </c>
      <c r="G51" s="21"/>
    </row>
    <row r="52" spans="1:7" x14ac:dyDescent="0.45">
      <c r="A52" s="14" t="s">
        <v>154</v>
      </c>
      <c r="B52" s="9">
        <f>COUNTIFS(Sheet1!$L:$L,Sheet2!$B$1,Sheet1!$A:$A,Sheet2!$A52)</f>
        <v>0</v>
      </c>
      <c r="C52" s="9">
        <f>COUNTIFS(Sheet1!$L:$L,Sheet2!$C$1,Sheet1!$A:$A,Sheet2!$A52)</f>
        <v>0</v>
      </c>
      <c r="D52" s="10" t="str">
        <f t="shared" si="0"/>
        <v/>
      </c>
      <c r="E52" s="20" t="str">
        <f>IFERROR(AVERAGEIFS(Sheet1!$M$2:$M$500, Sheet1!$A$2:$A$500, A52, Sheet1!$L$2:$L$500, "Yes"),"")</f>
        <v/>
      </c>
      <c r="F52" s="20" t="str">
        <f>IFERROR(AVERAGEIFS(Sheet1!$M$2:$M$500, Sheet1!$A$2:$A$500, A52, Sheet1!$L$2:$L$500, "No"),"")</f>
        <v/>
      </c>
      <c r="G52" s="21"/>
    </row>
    <row r="53" spans="1:7" x14ac:dyDescent="0.45">
      <c r="A53" s="14" t="s">
        <v>155</v>
      </c>
      <c r="B53" s="9">
        <f>COUNTIFS(Sheet1!$L:$L,Sheet2!$B$1,Sheet1!$A:$A,Sheet2!$A53)</f>
        <v>0</v>
      </c>
      <c r="C53" s="9">
        <f>COUNTIFS(Sheet1!$L:$L,Sheet2!$C$1,Sheet1!$A:$A,Sheet2!$A53)</f>
        <v>0</v>
      </c>
      <c r="D53" s="10" t="str">
        <f t="shared" si="0"/>
        <v/>
      </c>
      <c r="E53" s="20" t="str">
        <f>IFERROR(AVERAGEIFS(Sheet1!$M$2:$M$500, Sheet1!$A$2:$A$500, A53, Sheet1!$L$2:$L$500, "Yes"),"")</f>
        <v/>
      </c>
      <c r="F53" s="20" t="str">
        <f>IFERROR(AVERAGEIFS(Sheet1!$M$2:$M$500, Sheet1!$A$2:$A$500, A53, Sheet1!$L$2:$L$500, "No"),"")</f>
        <v/>
      </c>
      <c r="G53" s="21"/>
    </row>
    <row r="54" spans="1:7" x14ac:dyDescent="0.45">
      <c r="A54" s="14" t="s">
        <v>156</v>
      </c>
      <c r="B54" s="9">
        <f>COUNTIFS(Sheet1!$L:$L,Sheet2!$B$1,Sheet1!$A:$A,Sheet2!$A54)</f>
        <v>0</v>
      </c>
      <c r="C54" s="9">
        <f>COUNTIFS(Sheet1!$L:$L,Sheet2!$C$1,Sheet1!$A:$A,Sheet2!$A54)</f>
        <v>0</v>
      </c>
      <c r="D54" s="10" t="str">
        <f t="shared" si="0"/>
        <v/>
      </c>
      <c r="E54" s="20" t="str">
        <f>IFERROR(AVERAGEIFS(Sheet1!$M$2:$M$500, Sheet1!$A$2:$A$500, A54, Sheet1!$L$2:$L$500, "Yes"),"")</f>
        <v/>
      </c>
      <c r="F54" s="20" t="str">
        <f>IFERROR(AVERAGEIFS(Sheet1!$M$2:$M$500, Sheet1!$A$2:$A$500, A54, Sheet1!$L$2:$L$500, "No"),"")</f>
        <v/>
      </c>
      <c r="G54" s="21"/>
    </row>
    <row r="55" spans="1:7" x14ac:dyDescent="0.45">
      <c r="A55" s="14" t="s">
        <v>157</v>
      </c>
      <c r="B55" s="9">
        <f>COUNTIFS(Sheet1!$L:$L,Sheet2!$B$1,Sheet1!$A:$A,Sheet2!$A55)</f>
        <v>0</v>
      </c>
      <c r="C55" s="9">
        <f>COUNTIFS(Sheet1!$L:$L,Sheet2!$C$1,Sheet1!$A:$A,Sheet2!$A55)</f>
        <v>0</v>
      </c>
      <c r="D55" s="10" t="str">
        <f t="shared" si="0"/>
        <v/>
      </c>
      <c r="E55" s="20" t="str">
        <f>IFERROR(AVERAGEIFS(Sheet1!$M$2:$M$500, Sheet1!$A$2:$A$500, A55, Sheet1!$L$2:$L$500, "Yes"),"")</f>
        <v/>
      </c>
      <c r="F55" s="20" t="str">
        <f>IFERROR(AVERAGEIFS(Sheet1!$M$2:$M$500, Sheet1!$A$2:$A$500, A55, Sheet1!$L$2:$L$500, "No"),"")</f>
        <v/>
      </c>
      <c r="G55" s="21"/>
    </row>
    <row r="56" spans="1:7" x14ac:dyDescent="0.45">
      <c r="A56" s="14" t="s">
        <v>158</v>
      </c>
      <c r="B56" s="9">
        <f>COUNTIFS(Sheet1!$L:$L,Sheet2!$B$1,Sheet1!$A:$A,Sheet2!$A56)</f>
        <v>0</v>
      </c>
      <c r="C56" s="9">
        <f>COUNTIFS(Sheet1!$L:$L,Sheet2!$C$1,Sheet1!$A:$A,Sheet2!$A56)</f>
        <v>0</v>
      </c>
      <c r="D56" s="10" t="str">
        <f t="shared" si="0"/>
        <v/>
      </c>
      <c r="E56" s="20" t="str">
        <f>IFERROR(AVERAGEIFS(Sheet1!$M$2:$M$500, Sheet1!$A$2:$A$500, A56, Sheet1!$L$2:$L$500, "Yes"),"")</f>
        <v/>
      </c>
      <c r="F56" s="20" t="str">
        <f>IFERROR(AVERAGEIFS(Sheet1!$M$2:$M$500, Sheet1!$A$2:$A$500, A56, Sheet1!$L$2:$L$500, "No"),"")</f>
        <v/>
      </c>
      <c r="G56" s="21"/>
    </row>
    <row r="57" spans="1:7" x14ac:dyDescent="0.45">
      <c r="A57" s="14" t="s">
        <v>159</v>
      </c>
      <c r="B57" s="9">
        <f>COUNTIFS(Sheet1!$L:$L,Sheet2!$B$1,Sheet1!$A:$A,Sheet2!$A57)</f>
        <v>0</v>
      </c>
      <c r="C57" s="9">
        <f>COUNTIFS(Sheet1!$L:$L,Sheet2!$C$1,Sheet1!$A:$A,Sheet2!$A57)</f>
        <v>0</v>
      </c>
      <c r="D57" s="10" t="str">
        <f t="shared" si="0"/>
        <v/>
      </c>
      <c r="E57" s="20" t="str">
        <f>IFERROR(AVERAGEIFS(Sheet1!$M$2:$M$500, Sheet1!$A$2:$A$500, A57, Sheet1!$L$2:$L$500, "Yes"),"")</f>
        <v/>
      </c>
      <c r="F57" s="20" t="str">
        <f>IFERROR(AVERAGEIFS(Sheet1!$M$2:$M$500, Sheet1!$A$2:$A$500, A57, Sheet1!$L$2:$L$500, "No"),"")</f>
        <v/>
      </c>
      <c r="G57" s="21"/>
    </row>
    <row r="58" spans="1:7" x14ac:dyDescent="0.45">
      <c r="A58" s="14" t="s">
        <v>160</v>
      </c>
      <c r="B58" s="9">
        <f>COUNTIFS(Sheet1!$L:$L,Sheet2!$B$1,Sheet1!$A:$A,Sheet2!$A58)</f>
        <v>0</v>
      </c>
      <c r="C58" s="9">
        <f>COUNTIFS(Sheet1!$L:$L,Sheet2!$C$1,Sheet1!$A:$A,Sheet2!$A58)</f>
        <v>0</v>
      </c>
      <c r="D58" s="10" t="str">
        <f t="shared" si="0"/>
        <v/>
      </c>
      <c r="E58" s="20" t="str">
        <f>IFERROR(AVERAGEIFS(Sheet1!$M$2:$M$500, Sheet1!$A$2:$A$500, A58, Sheet1!$L$2:$L$500, "Yes"),"")</f>
        <v/>
      </c>
      <c r="F58" s="20" t="str">
        <f>IFERROR(AVERAGEIFS(Sheet1!$M$2:$M$500, Sheet1!$A$2:$A$500, A58, Sheet1!$L$2:$L$500, "No"),"")</f>
        <v/>
      </c>
      <c r="G58" s="21"/>
    </row>
    <row r="59" spans="1:7" x14ac:dyDescent="0.45">
      <c r="A59" s="14" t="s">
        <v>161</v>
      </c>
      <c r="B59" s="9">
        <f>COUNTIFS(Sheet1!$L:$L,Sheet2!$B$1,Sheet1!$A:$A,Sheet2!$A59)</f>
        <v>0</v>
      </c>
      <c r="C59" s="9">
        <f>COUNTIFS(Sheet1!$L:$L,Sheet2!$C$1,Sheet1!$A:$A,Sheet2!$A59)</f>
        <v>0</v>
      </c>
      <c r="D59" s="10" t="str">
        <f t="shared" si="0"/>
        <v/>
      </c>
      <c r="E59" s="20" t="str">
        <f>IFERROR(AVERAGEIFS(Sheet1!$M$2:$M$500, Sheet1!$A$2:$A$500, A59, Sheet1!$L$2:$L$500, "Yes"),"")</f>
        <v/>
      </c>
      <c r="F59" s="20" t="str">
        <f>IFERROR(AVERAGEIFS(Sheet1!$M$2:$M$500, Sheet1!$A$2:$A$500, A59, Sheet1!$L$2:$L$500, "No"),"")</f>
        <v/>
      </c>
      <c r="G59" s="21"/>
    </row>
    <row r="60" spans="1:7" x14ac:dyDescent="0.45">
      <c r="A60" s="14" t="s">
        <v>162</v>
      </c>
      <c r="B60" s="9">
        <f>COUNTIFS(Sheet1!$L:$L,Sheet2!$B$1,Sheet1!$A:$A,Sheet2!$A60)</f>
        <v>0</v>
      </c>
      <c r="C60" s="9">
        <f>COUNTIFS(Sheet1!$L:$L,Sheet2!$C$1,Sheet1!$A:$A,Sheet2!$A60)</f>
        <v>0</v>
      </c>
      <c r="D60" s="10" t="str">
        <f t="shared" si="0"/>
        <v/>
      </c>
      <c r="E60" s="20" t="str">
        <f>IFERROR(AVERAGEIFS(Sheet1!$M$2:$M$500, Sheet1!$A$2:$A$500, A60, Sheet1!$L$2:$L$500, "Yes"),"")</f>
        <v/>
      </c>
      <c r="F60" s="20" t="str">
        <f>IFERROR(AVERAGEIFS(Sheet1!$M$2:$M$500, Sheet1!$A$2:$A$500, A60, Sheet1!$L$2:$L$500, "No"),"")</f>
        <v/>
      </c>
      <c r="G60" s="21"/>
    </row>
    <row r="61" spans="1:7" x14ac:dyDescent="0.45">
      <c r="A61" s="14" t="s">
        <v>163</v>
      </c>
      <c r="B61" s="9">
        <f>COUNTIFS(Sheet1!$L:$L,Sheet2!$B$1,Sheet1!$A:$A,Sheet2!$A61)</f>
        <v>0</v>
      </c>
      <c r="C61" s="9">
        <f>COUNTIFS(Sheet1!$L:$L,Sheet2!$C$1,Sheet1!$A:$A,Sheet2!$A61)</f>
        <v>0</v>
      </c>
      <c r="D61" s="10" t="str">
        <f t="shared" si="0"/>
        <v/>
      </c>
      <c r="E61" s="20" t="str">
        <f>IFERROR(AVERAGEIFS(Sheet1!$M$2:$M$500, Sheet1!$A$2:$A$500, A61, Sheet1!$L$2:$L$500, "Yes"),"")</f>
        <v/>
      </c>
      <c r="F61" s="20" t="str">
        <f>IFERROR(AVERAGEIFS(Sheet1!$M$2:$M$500, Sheet1!$A$2:$A$500, A61, Sheet1!$L$2:$L$500, "No"),"")</f>
        <v/>
      </c>
      <c r="G61" s="21"/>
    </row>
    <row r="62" spans="1:7" x14ac:dyDescent="0.45">
      <c r="A62" s="14" t="s">
        <v>164</v>
      </c>
      <c r="B62" s="9">
        <f>COUNTIFS(Sheet1!$L:$L,Sheet2!$B$1,Sheet1!$A:$A,Sheet2!$A62)</f>
        <v>0</v>
      </c>
      <c r="C62" s="9">
        <f>COUNTIFS(Sheet1!$L:$L,Sheet2!$C$1,Sheet1!$A:$A,Sheet2!$A62)</f>
        <v>0</v>
      </c>
      <c r="D62" s="10" t="str">
        <f t="shared" si="0"/>
        <v/>
      </c>
      <c r="E62" s="20" t="str">
        <f>IFERROR(AVERAGEIFS(Sheet1!$M$2:$M$500, Sheet1!$A$2:$A$500, A62, Sheet1!$L$2:$L$500, "Yes"),"")</f>
        <v/>
      </c>
      <c r="F62" s="20" t="str">
        <f>IFERROR(AVERAGEIFS(Sheet1!$M$2:$M$500, Sheet1!$A$2:$A$500, A62, Sheet1!$L$2:$L$500, "No"),"")</f>
        <v/>
      </c>
      <c r="G62" s="21"/>
    </row>
    <row r="63" spans="1:7" x14ac:dyDescent="0.45">
      <c r="A63" s="14" t="s">
        <v>165</v>
      </c>
      <c r="B63" s="9">
        <f>COUNTIFS(Sheet1!$L:$L,Sheet2!$B$1,Sheet1!$A:$A,Sheet2!$A63)</f>
        <v>0</v>
      </c>
      <c r="C63" s="9">
        <f>COUNTIFS(Sheet1!$L:$L,Sheet2!$C$1,Sheet1!$A:$A,Sheet2!$A63)</f>
        <v>0</v>
      </c>
      <c r="D63" s="10" t="str">
        <f t="shared" si="0"/>
        <v/>
      </c>
      <c r="E63" s="20" t="str">
        <f>IFERROR(AVERAGEIFS(Sheet1!$M$2:$M$500, Sheet1!$A$2:$A$500, A63, Sheet1!$L$2:$L$500, "Yes"),"")</f>
        <v/>
      </c>
      <c r="F63" s="20" t="str">
        <f>IFERROR(AVERAGEIFS(Sheet1!$M$2:$M$500, Sheet1!$A$2:$A$500, A63, Sheet1!$L$2:$L$500, "No"),"")</f>
        <v/>
      </c>
      <c r="G63" s="21"/>
    </row>
    <row r="64" spans="1:7" x14ac:dyDescent="0.45">
      <c r="A64" s="14" t="s">
        <v>166</v>
      </c>
      <c r="B64" s="9">
        <f>COUNTIFS(Sheet1!$L:$L,Sheet2!$B$1,Sheet1!$A:$A,Sheet2!$A64)</f>
        <v>0</v>
      </c>
      <c r="C64" s="9">
        <f>COUNTIFS(Sheet1!$L:$L,Sheet2!$C$1,Sheet1!$A:$A,Sheet2!$A64)</f>
        <v>0</v>
      </c>
      <c r="D64" s="10" t="str">
        <f t="shared" si="0"/>
        <v/>
      </c>
      <c r="E64" s="20" t="str">
        <f>IFERROR(AVERAGEIFS(Sheet1!$M$2:$M$500, Sheet1!$A$2:$A$500, A64, Sheet1!$L$2:$L$500, "Yes"),"")</f>
        <v/>
      </c>
      <c r="F64" s="20" t="str">
        <f>IFERROR(AVERAGEIFS(Sheet1!$M$2:$M$500, Sheet1!$A$2:$A$500, A64, Sheet1!$L$2:$L$500, "No"),"")</f>
        <v/>
      </c>
      <c r="G64" s="21"/>
    </row>
    <row r="65" spans="1:7" x14ac:dyDescent="0.45">
      <c r="A65" s="14" t="s">
        <v>167</v>
      </c>
      <c r="B65" s="9">
        <f>COUNTIFS(Sheet1!$L:$L,Sheet2!$B$1,Sheet1!$A:$A,Sheet2!$A65)</f>
        <v>0</v>
      </c>
      <c r="C65" s="9">
        <f>COUNTIFS(Sheet1!$L:$L,Sheet2!$C$1,Sheet1!$A:$A,Sheet2!$A65)</f>
        <v>0</v>
      </c>
      <c r="D65" s="10" t="str">
        <f t="shared" si="0"/>
        <v/>
      </c>
      <c r="E65" s="20" t="str">
        <f>IFERROR(AVERAGEIFS(Sheet1!$M$2:$M$500, Sheet1!$A$2:$A$500, A65, Sheet1!$L$2:$L$500, "Yes"),"")</f>
        <v/>
      </c>
      <c r="F65" s="20" t="str">
        <f>IFERROR(AVERAGEIFS(Sheet1!$M$2:$M$500, Sheet1!$A$2:$A$500, A65, Sheet1!$L$2:$L$500, "No"),"")</f>
        <v/>
      </c>
      <c r="G65" s="21"/>
    </row>
    <row r="66" spans="1:7" x14ac:dyDescent="0.45">
      <c r="A66" s="14" t="s">
        <v>168</v>
      </c>
      <c r="B66" s="9">
        <f>COUNTIFS(Sheet1!$L:$L,Sheet2!$B$1,Sheet1!$A:$A,Sheet2!$A66)</f>
        <v>0</v>
      </c>
      <c r="C66" s="9">
        <f>COUNTIFS(Sheet1!$L:$L,Sheet2!$C$1,Sheet1!$A:$A,Sheet2!$A66)</f>
        <v>0</v>
      </c>
      <c r="D66" s="10" t="str">
        <f t="shared" si="0"/>
        <v/>
      </c>
      <c r="E66" s="20" t="str">
        <f>IFERROR(AVERAGEIFS(Sheet1!$M$2:$M$500, Sheet1!$A$2:$A$500, A66, Sheet1!$L$2:$L$500, "Yes"),"")</f>
        <v/>
      </c>
      <c r="F66" s="20" t="str">
        <f>IFERROR(AVERAGEIFS(Sheet1!$M$2:$M$500, Sheet1!$A$2:$A$500, A66, Sheet1!$L$2:$L$500, "No"),"")</f>
        <v/>
      </c>
      <c r="G66" s="21"/>
    </row>
    <row r="67" spans="1:7" x14ac:dyDescent="0.45">
      <c r="A67" s="14" t="s">
        <v>169</v>
      </c>
      <c r="B67" s="9">
        <f>COUNTIFS(Sheet1!$L:$L,Sheet2!$B$1,Sheet1!$A:$A,Sheet2!$A67)</f>
        <v>0</v>
      </c>
      <c r="C67" s="9">
        <f>COUNTIFS(Sheet1!$L:$L,Sheet2!$C$1,Sheet1!$A:$A,Sheet2!$A67)</f>
        <v>0</v>
      </c>
      <c r="D67" s="10" t="str">
        <f t="shared" ref="D67:D68" si="1">IFERROR(B67/SUM(B67:C67),"")</f>
        <v/>
      </c>
      <c r="E67" s="20" t="str">
        <f>IFERROR(AVERAGEIFS(Sheet1!$M$2:$M$500, Sheet1!$A$2:$A$500, A67, Sheet1!$L$2:$L$500, "Yes"),"")</f>
        <v/>
      </c>
      <c r="F67" s="20" t="str">
        <f>IFERROR(AVERAGEIFS(Sheet1!$M$2:$M$500, Sheet1!$A$2:$A$500, A67, Sheet1!$L$2:$L$500, "No"),"")</f>
        <v/>
      </c>
      <c r="G67" s="21"/>
    </row>
    <row r="68" spans="1:7" x14ac:dyDescent="0.45">
      <c r="A68" s="14" t="s">
        <v>170</v>
      </c>
      <c r="B68" s="9">
        <f>COUNTIFS(Sheet1!$L:$L,Sheet2!$B$1,Sheet1!$A:$A,Sheet2!$A68)</f>
        <v>0</v>
      </c>
      <c r="C68" s="9">
        <f>COUNTIFS(Sheet1!$L:$L,Sheet2!$C$1,Sheet1!$A:$A,Sheet2!$A68)</f>
        <v>0</v>
      </c>
      <c r="D68" s="10" t="str">
        <f t="shared" si="1"/>
        <v/>
      </c>
      <c r="E68" s="20" t="str">
        <f>IFERROR(AVERAGEIFS(Sheet1!$M$2:$M$500, Sheet1!$A$2:$A$500, A68, Sheet1!$L$2:$L$500, "Yes"),"")</f>
        <v/>
      </c>
      <c r="F68" s="20" t="str">
        <f>IFERROR(AVERAGEIFS(Sheet1!$M$2:$M$500, Sheet1!$A$2:$A$500, A68, Sheet1!$L$2:$L$500, "No"),"")</f>
        <v/>
      </c>
      <c r="G68" s="21"/>
    </row>
  </sheetData>
  <conditionalFormatting sqref="D2:D6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G6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6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9CB8C-90BE-43AB-8DB9-EA1C69C62175}">
  <dimension ref="A1:D4"/>
  <sheetViews>
    <sheetView workbookViewId="0">
      <selection sqref="A1:D4"/>
    </sheetView>
  </sheetViews>
  <sheetFormatPr defaultRowHeight="14.25" x14ac:dyDescent="0.45"/>
  <cols>
    <col min="1" max="1" width="14.19921875" bestFit="1" customWidth="1"/>
    <col min="2" max="2" width="11.53125" bestFit="1" customWidth="1"/>
    <col min="3" max="3" width="5.19921875" bestFit="1" customWidth="1"/>
    <col min="4" max="4" width="9.9296875" bestFit="1" customWidth="1"/>
  </cols>
  <sheetData>
    <row r="1" spans="1:4" x14ac:dyDescent="0.45">
      <c r="A1" s="22" t="s">
        <v>132</v>
      </c>
      <c r="B1" s="25" t="s">
        <v>133</v>
      </c>
      <c r="C1" s="25"/>
      <c r="D1" s="23" t="s">
        <v>103</v>
      </c>
    </row>
    <row r="2" spans="1:4" x14ac:dyDescent="0.45">
      <c r="A2" s="16" t="s">
        <v>134</v>
      </c>
      <c r="B2" s="17" t="s">
        <v>135</v>
      </c>
      <c r="C2" s="18">
        <v>0.39823008849557512</v>
      </c>
      <c r="D2" s="18">
        <v>0.39823008849557512</v>
      </c>
    </row>
    <row r="3" spans="1:4" x14ac:dyDescent="0.45">
      <c r="A3" s="16" t="s">
        <v>137</v>
      </c>
      <c r="B3" s="17" t="s">
        <v>136</v>
      </c>
      <c r="C3" s="18">
        <v>0.58695652173913038</v>
      </c>
      <c r="D3" s="18">
        <v>0.48076923076923084</v>
      </c>
    </row>
    <row r="4" spans="1:4" x14ac:dyDescent="0.45">
      <c r="A4" s="16" t="s">
        <v>138</v>
      </c>
      <c r="B4" s="17" t="s">
        <v>136</v>
      </c>
      <c r="C4" s="18">
        <v>0.68181818181818188</v>
      </c>
      <c r="D4" s="18">
        <v>0.5</v>
      </c>
    </row>
  </sheetData>
  <mergeCells count="1">
    <mergeCell ref="B1:C1"/>
  </mergeCells>
  <conditionalFormatting sqref="C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C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Dhar</cp:lastModifiedBy>
  <dcterms:created xsi:type="dcterms:W3CDTF">2024-01-20T05:57:02Z</dcterms:created>
  <dcterms:modified xsi:type="dcterms:W3CDTF">2024-03-03T18:26:10Z</dcterms:modified>
</cp:coreProperties>
</file>