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E27EDF5-1446-458A-BA3C-04B8ED98A6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4" i="1" l="1"/>
  <c r="M113" i="1"/>
  <c r="M112" i="1"/>
  <c r="M111" i="1"/>
  <c r="M110" i="1"/>
  <c r="M109" i="1"/>
  <c r="M108" i="1"/>
  <c r="M107" i="1"/>
  <c r="M106" i="1"/>
  <c r="M105" i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16" i="3" l="1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<sst xmlns="http://schemas.openxmlformats.org/spreadsheetml/2006/main" count="1986" uniqueCount="131">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</sst>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14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E115" t="s">
        <v>17</v>
      </c>
      <c r="H115" t="s">
        <v>66</v>
      </c>
    </row>
    <row r="116" spans="1:13" x14ac:dyDescent="0.45">
      <c r="A116" s="3" t="s">
        <v>106</v>
      </c>
      <c r="B116" t="s">
        <v>20</v>
      </c>
      <c r="C116" t="s">
        <v>82</v>
      </c>
      <c r="E116" t="s">
        <v>25</v>
      </c>
      <c r="H116" t="s">
        <v>47</v>
      </c>
    </row>
    <row r="117" spans="1:13" x14ac:dyDescent="0.45">
      <c r="A117" s="3" t="s">
        <v>106</v>
      </c>
      <c r="B117" t="s">
        <v>24</v>
      </c>
      <c r="C117" t="s">
        <v>72</v>
      </c>
      <c r="E117" t="s">
        <v>52</v>
      </c>
      <c r="H117" t="s">
        <v>53</v>
      </c>
    </row>
    <row r="118" spans="1:13" x14ac:dyDescent="0.45">
      <c r="A118" s="3" t="s">
        <v>106</v>
      </c>
      <c r="B118" t="s">
        <v>68</v>
      </c>
      <c r="C118" t="s">
        <v>41</v>
      </c>
      <c r="E118" t="s">
        <v>69</v>
      </c>
      <c r="H118" t="s">
        <v>70</v>
      </c>
    </row>
    <row r="119" spans="1:13" x14ac:dyDescent="0.45">
      <c r="A119" s="3" t="s">
        <v>106</v>
      </c>
      <c r="B119" t="s">
        <v>68</v>
      </c>
      <c r="C119" t="s">
        <v>37</v>
      </c>
      <c r="E119" t="s">
        <v>49</v>
      </c>
      <c r="H119" t="s">
        <v>50</v>
      </c>
    </row>
    <row r="120" spans="1:13" x14ac:dyDescent="0.45">
      <c r="A120" s="3" t="s">
        <v>106</v>
      </c>
      <c r="B120" t="s">
        <v>68</v>
      </c>
      <c r="C120" t="s">
        <v>46</v>
      </c>
      <c r="E120" t="s">
        <v>13</v>
      </c>
      <c r="H120" t="s">
        <v>81</v>
      </c>
    </row>
    <row r="121" spans="1:13" x14ac:dyDescent="0.45">
      <c r="A121" s="3" t="s">
        <v>107</v>
      </c>
      <c r="B121" t="s">
        <v>40</v>
      </c>
      <c r="C121" t="s">
        <v>18</v>
      </c>
      <c r="E121" t="s">
        <v>42</v>
      </c>
      <c r="H121" t="s">
        <v>43</v>
      </c>
    </row>
    <row r="122" spans="1:13" x14ac:dyDescent="0.45">
      <c r="A122" s="3" t="s">
        <v>107</v>
      </c>
      <c r="B122" t="s">
        <v>61</v>
      </c>
      <c r="C122" t="s">
        <v>28</v>
      </c>
      <c r="E122" t="s">
        <v>44</v>
      </c>
      <c r="H122" t="s">
        <v>45</v>
      </c>
    </row>
    <row r="123" spans="1:13" x14ac:dyDescent="0.45">
      <c r="A123" s="3" t="s">
        <v>107</v>
      </c>
      <c r="B123" t="s">
        <v>63</v>
      </c>
      <c r="C123" t="s">
        <v>51</v>
      </c>
      <c r="E123" t="s">
        <v>22</v>
      </c>
      <c r="H123" t="s">
        <v>23</v>
      </c>
    </row>
    <row r="124" spans="1:13" x14ac:dyDescent="0.45">
      <c r="A124" s="3" t="s">
        <v>107</v>
      </c>
      <c r="B124" t="s">
        <v>63</v>
      </c>
      <c r="C124" t="s">
        <v>32</v>
      </c>
      <c r="E124" t="s">
        <v>14</v>
      </c>
      <c r="H124" t="s">
        <v>16</v>
      </c>
    </row>
    <row r="125" spans="1:13" x14ac:dyDescent="0.45">
      <c r="A125" s="3" t="s">
        <v>107</v>
      </c>
      <c r="B125" t="s">
        <v>63</v>
      </c>
      <c r="C125" t="s">
        <v>62</v>
      </c>
      <c r="E125" t="s">
        <v>26</v>
      </c>
      <c r="H125" t="s">
        <v>27</v>
      </c>
    </row>
    <row r="126" spans="1:13" x14ac:dyDescent="0.45">
      <c r="A126" s="3" t="s">
        <v>107</v>
      </c>
      <c r="B126" t="s">
        <v>12</v>
      </c>
      <c r="C126" t="s">
        <v>55</v>
      </c>
      <c r="E126" t="s">
        <v>58</v>
      </c>
      <c r="H126" t="s">
        <v>59</v>
      </c>
    </row>
    <row r="127" spans="1:13" x14ac:dyDescent="0.45">
      <c r="A127" s="3" t="s">
        <v>107</v>
      </c>
      <c r="B127" t="s">
        <v>12</v>
      </c>
      <c r="C127" t="s">
        <v>48</v>
      </c>
      <c r="E127" t="s">
        <v>57</v>
      </c>
      <c r="H127" t="s">
        <v>77</v>
      </c>
    </row>
    <row r="128" spans="1:13" x14ac:dyDescent="0.45">
      <c r="A128" s="3" t="s">
        <v>107</v>
      </c>
      <c r="B128" t="s">
        <v>24</v>
      </c>
      <c r="C128" t="s">
        <v>41</v>
      </c>
      <c r="E128" t="s">
        <v>54</v>
      </c>
      <c r="H128" t="s">
        <v>130</v>
      </c>
    </row>
    <row r="129" spans="1:8" x14ac:dyDescent="0.45">
      <c r="A129" s="3" t="s">
        <v>107</v>
      </c>
      <c r="B129" t="s">
        <v>68</v>
      </c>
      <c r="C129" t="s">
        <v>33</v>
      </c>
      <c r="E129" t="s">
        <v>21</v>
      </c>
      <c r="H129" t="s">
        <v>90</v>
      </c>
    </row>
    <row r="130" spans="1:8" x14ac:dyDescent="0.45">
      <c r="A130" s="3" t="s">
        <v>108</v>
      </c>
      <c r="B130" t="s">
        <v>12</v>
      </c>
      <c r="C130" t="s">
        <v>37</v>
      </c>
      <c r="E130" t="s">
        <v>14</v>
      </c>
      <c r="H130" t="s">
        <v>16</v>
      </c>
    </row>
    <row r="131" spans="1:8" x14ac:dyDescent="0.45">
      <c r="A131" s="3" t="s">
        <v>108</v>
      </c>
      <c r="B131" t="s">
        <v>12</v>
      </c>
      <c r="C131" t="s">
        <v>72</v>
      </c>
      <c r="E131" t="s">
        <v>46</v>
      </c>
      <c r="H131" t="s">
        <v>93</v>
      </c>
    </row>
    <row r="132" spans="1:8" x14ac:dyDescent="0.45">
      <c r="A132" s="3" t="s">
        <v>108</v>
      </c>
      <c r="B132" t="s">
        <v>12</v>
      </c>
      <c r="C132" t="s">
        <v>69</v>
      </c>
      <c r="E132" t="s">
        <v>17</v>
      </c>
      <c r="H132" t="s">
        <v>66</v>
      </c>
    </row>
    <row r="133" spans="1:8" x14ac:dyDescent="0.45">
      <c r="A133" s="3" t="s">
        <v>108</v>
      </c>
      <c r="B133" t="s">
        <v>20</v>
      </c>
      <c r="C133" t="s">
        <v>62</v>
      </c>
      <c r="E133" t="s">
        <v>25</v>
      </c>
      <c r="H133" t="s">
        <v>47</v>
      </c>
    </row>
    <row r="134" spans="1:8" x14ac:dyDescent="0.45">
      <c r="A134" s="3" t="s">
        <v>108</v>
      </c>
      <c r="B134" t="s">
        <v>20</v>
      </c>
      <c r="C134" t="s">
        <v>82</v>
      </c>
      <c r="E134" t="s">
        <v>36</v>
      </c>
      <c r="H134" t="s">
        <v>76</v>
      </c>
    </row>
    <row r="135" spans="1:8" x14ac:dyDescent="0.45">
      <c r="A135" s="3" t="s">
        <v>108</v>
      </c>
      <c r="B135" t="s">
        <v>24</v>
      </c>
      <c r="C135" t="s">
        <v>48</v>
      </c>
      <c r="E135" t="s">
        <v>29</v>
      </c>
      <c r="H135" t="s">
        <v>30</v>
      </c>
    </row>
    <row r="136" spans="1:8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8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8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8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8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8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8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8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8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R19" sqref="R19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0</v>
      </c>
      <c r="C17" s="9">
        <f>COUNTIFS(Sheet1!$L:$L,Sheet2!$C$1,Sheet1!$A:$A,Sheet2!$A17)</f>
        <v>0</v>
      </c>
      <c r="D17" s="10" t="str">
        <f t="shared" si="0"/>
        <v/>
      </c>
      <c r="E17" s="14" t="str">
        <f>IFERROR(AVERAGEIFS(Sheet1!$M$2:$M$500, Sheet1!$A$2:$A$500, A17, Sheet1!$L$2:$L$500, "Yes"),"")</f>
        <v/>
      </c>
      <c r="F17" s="14" t="str">
        <f>IFERROR(AVERAGEIFS(Sheet1!$M$2:$M$500, Sheet1!$A$2:$A$500, A17, Sheet1!$L$2:$L$500, "No"),"")</f>
        <v/>
      </c>
      <c r="G17" s="8" cm="1">
        <f t="array" ref="G17">SUM(($B$2:B17)/SUM($B$2:C17))</f>
        <v>0.39823008849557512</v>
      </c>
    </row>
    <row r="18" spans="1:7" x14ac:dyDescent="0.45">
      <c r="A18" s="15" t="s">
        <v>107</v>
      </c>
      <c r="B18" s="9">
        <f>COUNTIFS(Sheet1!$L:$L,Sheet2!$B$1,Sheet1!$A:$A,Sheet2!$A18)</f>
        <v>0</v>
      </c>
      <c r="C18" s="9">
        <f>COUNTIFS(Sheet1!$L:$L,Sheet2!$C$1,Sheet1!$A:$A,Sheet2!$A18)</f>
        <v>0</v>
      </c>
      <c r="D18" s="10" t="str">
        <f t="shared" si="0"/>
        <v/>
      </c>
      <c r="E18" s="14" t="str">
        <f>IFERROR(AVERAGEIFS(Sheet1!$M$2:$M$500, Sheet1!$A$2:$A$500, A18, Sheet1!$L$2:$L$500, "Yes"),"")</f>
        <v/>
      </c>
      <c r="F18" s="14" t="str">
        <f>IFERROR(AVERAGEIFS(Sheet1!$M$2:$M$500, Sheet1!$A$2:$A$500, A18, Sheet1!$L$2:$L$500, "No"),"")</f>
        <v/>
      </c>
      <c r="G18" s="8" cm="1">
        <f t="array" ref="G18">SUM(($B$2:B18)/SUM($B$2:C18))</f>
        <v>0.39823008849557512</v>
      </c>
    </row>
    <row r="19" spans="1:7" x14ac:dyDescent="0.45">
      <c r="A19" s="15" t="s">
        <v>108</v>
      </c>
      <c r="B19" s="9">
        <f>COUNTIFS(Sheet1!$L:$L,Sheet2!$B$1,Sheet1!$A:$A,Sheet2!$A19)</f>
        <v>0</v>
      </c>
      <c r="C19" s="9">
        <f>COUNTIFS(Sheet1!$L:$L,Sheet2!$C$1,Sheet1!$A:$A,Sheet2!$A19)</f>
        <v>0</v>
      </c>
      <c r="D19" s="10" t="str">
        <f t="shared" si="0"/>
        <v/>
      </c>
      <c r="E19" s="14" t="str">
        <f>IFERROR(AVERAGEIFS(Sheet1!$M$2:$M$500, Sheet1!$A$2:$A$500, A19, Sheet1!$L$2:$L$500, "Yes"),"")</f>
        <v/>
      </c>
      <c r="F19" s="14" t="str">
        <f>IFERROR(AVERAGEIFS(Sheet1!$M$2:$M$500, Sheet1!$A$2:$A$500, A19, Sheet1!$L$2:$L$500, "No"),"")</f>
        <v/>
      </c>
      <c r="G19" s="8" cm="1">
        <f t="array" ref="G19">SUM(($B$2:B19)/SUM($B$2:C19))</f>
        <v>0.39823008849557512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IFERROR(AVERAGEIFS(Sheet1!$M$2:$M$500, Sheet1!$A$2:$A$500, A20, Sheet1!$L$2:$L$500, "Yes"),"")</f>
        <v/>
      </c>
      <c r="F20" s="14" t="str">
        <f>IFERROR(AVERAGEIFS(Sheet1!$M$2:$M$500, Sheet1!$A$2:$A$500, A20, Sheet1!$L$2:$L$500, "No"),"")</f>
        <v/>
      </c>
      <c r="G20" s="8" cm="1">
        <f t="array" ref="G20">SUM(($B$2:B20)/SUM($B$2:C20))</f>
        <v>0.39823008849557512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0.39823008849557512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0.39823008849557512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0.39823008849557512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0.39823008849557512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0.39823008849557512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0.39823008849557512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0.39823008849557512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0.39823008849557512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0.39823008849557512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0.39823008849557512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0.39823008849557512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0.39823008849557512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0.39823008849557512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0.39823008849557512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0.39823008849557512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0.39823008849557512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0.39823008849557512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2024-02-03T12:48:24Z</dcterms:modified>
</cp:coreProperties>
</file>