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640F4DB-E8EF-4A4A-8C68-4CD66F65B3EC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Raw Player Stats" sheetId="1" r:id="rId1"/>
    <sheet name="Team stats" sheetId="2" r:id="rId2"/>
    <sheet name="Team ID" sheetId="3" r:id="rId3"/>
    <sheet name="Results" sheetId="4" r:id="rId4"/>
    <sheet name="Player Working" sheetId="5" r:id="rId5"/>
  </sheets>
  <definedNames>
    <definedName name="_xlnm._FilterDatabase" localSheetId="2" hidden="1">'Team ID'!$A$2:$B$31</definedName>
    <definedName name="team_id">'Team ID'!$A$2:$A$31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D40" i="5" s="1"/>
  <c r="A41" i="5" a="1"/>
  <c r="A41" i="5" s="1"/>
  <c r="A42" i="5" a="1"/>
  <c r="A42" i="5" s="1"/>
  <c r="B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/>
  <c r="D48" i="5" s="1"/>
  <c r="A49" i="5" a="1"/>
  <c r="A49" i="5" s="1"/>
  <c r="A50" i="5" a="1"/>
  <c r="A50" i="5"/>
  <c r="B50" i="5" s="1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D56" i="5" s="1"/>
  <c r="A57" i="5" a="1"/>
  <c r="A57" i="5" s="1"/>
  <c r="A58" i="5" a="1"/>
  <c r="A58" i="5" s="1"/>
  <c r="B58" i="5" s="1"/>
  <c r="A59" i="5" a="1"/>
  <c r="A59" i="5" s="1"/>
  <c r="A60" i="5" a="1"/>
  <c r="A60" i="5" s="1"/>
  <c r="A35" i="5" a="1"/>
  <c r="A35" i="5" s="1"/>
  <c r="B35" i="5" s="1"/>
  <c r="A32" i="5"/>
  <c r="K54" i="5"/>
  <c r="K53" i="5"/>
  <c r="K52" i="5"/>
  <c r="K51" i="5"/>
  <c r="K24" i="5"/>
  <c r="K23" i="5"/>
  <c r="K22" i="5"/>
  <c r="K21" i="5"/>
  <c r="D17" i="5"/>
  <c r="D18" i="5"/>
  <c r="D21" i="5"/>
  <c r="D22" i="5"/>
  <c r="D25" i="5"/>
  <c r="D26" i="5"/>
  <c r="D29" i="5"/>
  <c r="D30" i="5"/>
  <c r="B19" i="5"/>
  <c r="B29" i="5"/>
  <c r="A20" i="5" a="1"/>
  <c r="A20" i="5" s="1"/>
  <c r="B20" i="5" s="1"/>
  <c r="A21" i="5" a="1"/>
  <c r="A21" i="5" s="1"/>
  <c r="B21" i="5" s="1"/>
  <c r="A22" i="5" a="1"/>
  <c r="A22" i="5" s="1"/>
  <c r="B22" i="5" s="1"/>
  <c r="A23" i="5" a="1"/>
  <c r="A23" i="5" s="1"/>
  <c r="B23" i="5" s="1"/>
  <c r="A24" i="5" a="1"/>
  <c r="A24" i="5" s="1"/>
  <c r="B24" i="5" s="1"/>
  <c r="A25" i="5" a="1"/>
  <c r="A25" i="5" s="1"/>
  <c r="B25" i="5" s="1"/>
  <c r="A26" i="5" a="1"/>
  <c r="A26" i="5" s="1"/>
  <c r="B26" i="5" s="1"/>
  <c r="A27" i="5" a="1"/>
  <c r="A27" i="5" s="1"/>
  <c r="D27" i="5" s="1"/>
  <c r="A28" i="5" a="1"/>
  <c r="A28" i="5" s="1"/>
  <c r="B28" i="5" s="1"/>
  <c r="A29" i="5" a="1"/>
  <c r="A29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D19" i="5" s="1"/>
  <c r="A13" i="5" a="1"/>
  <c r="A13" i="5" s="1"/>
  <c r="D13" i="5" s="1"/>
  <c r="A12" i="5" a="1"/>
  <c r="A12" i="5" s="1"/>
  <c r="B12" i="5" s="1"/>
  <c r="A11" i="5" a="1"/>
  <c r="A11" i="5" s="1"/>
  <c r="B11" i="5" s="1"/>
  <c r="A10" i="5" a="1"/>
  <c r="A10" i="5" s="1"/>
  <c r="B10" i="5" s="1"/>
  <c r="A9" i="5" a="1"/>
  <c r="A9" i="5" s="1"/>
  <c r="B9" i="5" s="1"/>
  <c r="A8" i="5" a="1"/>
  <c r="A8" i="5" s="1"/>
  <c r="B8" i="5" s="1"/>
  <c r="A7" i="5" a="1"/>
  <c r="A7" i="5" s="1"/>
  <c r="B7" i="5" s="1"/>
  <c r="A6" i="5" a="1"/>
  <c r="A6" i="5" s="1"/>
  <c r="B6" i="5" s="1"/>
  <c r="A5" i="5" a="1"/>
  <c r="A5" i="5" s="1"/>
  <c r="B5" i="5" s="1"/>
  <c r="A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C3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D51" i="5" l="1"/>
  <c r="B51" i="5"/>
  <c r="D9" i="5"/>
  <c r="D24" i="5"/>
  <c r="D16" i="5"/>
  <c r="D8" i="5"/>
  <c r="D10" i="5"/>
  <c r="B13" i="5"/>
  <c r="C5" i="5" s="1"/>
  <c r="D5" i="5"/>
  <c r="D23" i="5"/>
  <c r="D15" i="5"/>
  <c r="D7" i="5"/>
  <c r="D14" i="5"/>
  <c r="D6" i="5"/>
  <c r="B27" i="5"/>
  <c r="D28" i="5"/>
  <c r="D20" i="5"/>
  <c r="D12" i="5"/>
  <c r="D11" i="5"/>
  <c r="B41" i="5"/>
  <c r="D41" i="5"/>
  <c r="B59" i="5"/>
  <c r="D59" i="5"/>
  <c r="D43" i="5"/>
  <c r="B43" i="5"/>
  <c r="B44" i="5"/>
  <c r="D44" i="5"/>
  <c r="B39" i="5"/>
  <c r="D39" i="5"/>
  <c r="D45" i="5"/>
  <c r="B45" i="5"/>
  <c r="B54" i="5"/>
  <c r="D54" i="5"/>
  <c r="D49" i="5"/>
  <c r="B49" i="5"/>
  <c r="D53" i="5"/>
  <c r="B53" i="5"/>
  <c r="B38" i="5"/>
  <c r="D38" i="5"/>
  <c r="B60" i="5"/>
  <c r="D60" i="5"/>
  <c r="B55" i="5"/>
  <c r="D55" i="5"/>
  <c r="B52" i="5"/>
  <c r="D52" i="5"/>
  <c r="B47" i="5"/>
  <c r="D47" i="5"/>
  <c r="D37" i="5"/>
  <c r="B37" i="5"/>
  <c r="B57" i="5"/>
  <c r="D57" i="5"/>
  <c r="B46" i="5"/>
  <c r="D46" i="5"/>
  <c r="B36" i="5"/>
  <c r="D36" i="5"/>
  <c r="B56" i="5"/>
  <c r="B48" i="5"/>
  <c r="B40" i="5"/>
  <c r="D58" i="5"/>
  <c r="D50" i="5"/>
  <c r="D42" i="5"/>
  <c r="D35" i="5"/>
  <c r="I5" i="5" l="1" a="1"/>
  <c r="H5" i="5" a="1"/>
  <c r="H5" i="5" s="1"/>
  <c r="C35" i="5"/>
  <c r="I5" i="5" l="1"/>
  <c r="K5" i="5" s="1"/>
  <c r="K13" i="5"/>
  <c r="K17" i="5"/>
  <c r="K20" i="5"/>
  <c r="K16" i="5"/>
  <c r="K9" i="5"/>
  <c r="K19" i="5"/>
  <c r="K8" i="5"/>
  <c r="K6" i="5"/>
  <c r="K11" i="5"/>
  <c r="K15" i="5"/>
  <c r="K18" i="5"/>
  <c r="K14" i="5"/>
  <c r="K10" i="5"/>
  <c r="K12" i="5"/>
  <c r="K7" i="5"/>
  <c r="H35" i="5" a="1"/>
  <c r="H35" i="5" s="1"/>
  <c r="I35" i="5" a="1"/>
  <c r="K40" i="5" s="1"/>
  <c r="B14" i="4" l="1"/>
  <c r="B15" i="4"/>
  <c r="B16" i="4"/>
  <c r="B13" i="4"/>
  <c r="B12" i="4"/>
  <c r="K12" i="4" s="1"/>
  <c r="K50" i="5"/>
  <c r="K49" i="5"/>
  <c r="K42" i="5"/>
  <c r="K37" i="5"/>
  <c r="K41" i="5"/>
  <c r="K44" i="5"/>
  <c r="K45" i="5"/>
  <c r="K48" i="5"/>
  <c r="K38" i="5"/>
  <c r="K46" i="5"/>
  <c r="K43" i="5"/>
  <c r="K47" i="5"/>
  <c r="K36" i="5"/>
  <c r="I35" i="5"/>
  <c r="K35" i="5" s="1"/>
  <c r="K39" i="5"/>
  <c r="I13" i="4" l="1"/>
  <c r="K13" i="4"/>
  <c r="I16" i="4"/>
  <c r="K16" i="4"/>
  <c r="I15" i="4"/>
  <c r="K15" i="4"/>
  <c r="I14" i="4"/>
  <c r="K14" i="4"/>
  <c r="I12" i="4"/>
  <c r="L13" i="4"/>
  <c r="G13" i="4"/>
  <c r="L16" i="4"/>
  <c r="G16" i="4"/>
  <c r="L15" i="4"/>
  <c r="G15" i="4"/>
  <c r="L14" i="4"/>
  <c r="G14" i="4"/>
  <c r="L12" i="4"/>
  <c r="G12" i="4"/>
  <c r="J12" i="4"/>
  <c r="H13" i="4"/>
  <c r="J13" i="4"/>
  <c r="H16" i="4"/>
  <c r="J16" i="4"/>
  <c r="H15" i="4"/>
  <c r="J15" i="4"/>
  <c r="H14" i="4"/>
  <c r="J14" i="4"/>
  <c r="H12" i="4"/>
  <c r="M13" i="4"/>
  <c r="C13" i="4"/>
  <c r="M16" i="4"/>
  <c r="C16" i="4"/>
  <c r="M15" i="4"/>
  <c r="C15" i="4"/>
  <c r="M14" i="4"/>
  <c r="C14" i="4"/>
  <c r="M12" i="4"/>
  <c r="C12" i="4"/>
  <c r="M18" i="4" l="1" a="1"/>
  <c r="M18" i="4" s="1"/>
  <c r="B18" i="4" s="1"/>
  <c r="D16" i="4"/>
  <c r="D15" i="4"/>
  <c r="D14" i="4"/>
  <c r="D13" i="4"/>
  <c r="D12" i="4"/>
  <c r="I18" i="4" l="1"/>
  <c r="K18" i="4"/>
  <c r="L18" i="4"/>
  <c r="G18" i="4"/>
  <c r="J18" i="4"/>
  <c r="M19" i="4" a="1"/>
  <c r="M19" i="4" s="1"/>
  <c r="M20" i="4" s="1" a="1"/>
  <c r="M20" i="4" s="1"/>
  <c r="C18" i="4"/>
  <c r="D18" i="4" s="1"/>
  <c r="E18" i="4" s="1"/>
  <c r="F18" i="4" s="1"/>
  <c r="H18" i="4"/>
  <c r="E13" i="4"/>
  <c r="F13" i="4" s="1"/>
  <c r="E14" i="4"/>
  <c r="F14" i="4" s="1"/>
  <c r="E15" i="4"/>
  <c r="F15" i="4" s="1"/>
  <c r="E16" i="4"/>
  <c r="F16" i="4" s="1"/>
  <c r="E12" i="4"/>
  <c r="F12" i="4" s="1"/>
  <c r="B19" i="4" l="1"/>
  <c r="K19" i="4" s="1"/>
  <c r="B20" i="4"/>
  <c r="K20" i="4" s="1"/>
  <c r="M21" i="4" a="1"/>
  <c r="M21" i="4" s="1"/>
  <c r="G20" i="4" l="1"/>
  <c r="I20" i="4"/>
  <c r="G19" i="4"/>
  <c r="I19" i="4"/>
  <c r="J20" i="4"/>
  <c r="L20" i="4"/>
  <c r="J19" i="4"/>
  <c r="L19" i="4"/>
  <c r="H19" i="4"/>
  <c r="C19" i="4"/>
  <c r="D19" i="4" s="1"/>
  <c r="E19" i="4" s="1"/>
  <c r="F19" i="4" s="1"/>
  <c r="C20" i="4"/>
  <c r="D20" i="4" s="1"/>
  <c r="E20" i="4" s="1"/>
  <c r="F20" i="4" s="1"/>
  <c r="H20" i="4"/>
  <c r="M22" i="4" a="1"/>
  <c r="M22" i="4" s="1"/>
  <c r="M23" i="4" s="1" a="1"/>
  <c r="M23" i="4" s="1"/>
  <c r="B21" i="4"/>
  <c r="K21" i="4" s="1"/>
  <c r="G21" i="4" l="1"/>
  <c r="I21" i="4"/>
  <c r="J21" i="4"/>
  <c r="L21" i="4"/>
  <c r="C21" i="4"/>
  <c r="D21" i="4" s="1"/>
  <c r="E21" i="4" s="1"/>
  <c r="F21" i="4" s="1"/>
  <c r="H21" i="4"/>
  <c r="B22" i="4"/>
  <c r="K22" i="4" s="1"/>
  <c r="M24" i="4" a="1"/>
  <c r="M24" i="4" s="1"/>
  <c r="B23" i="4"/>
  <c r="K23" i="4" s="1"/>
  <c r="G22" i="4" l="1"/>
  <c r="I22" i="4"/>
  <c r="G23" i="4"/>
  <c r="I23" i="4"/>
  <c r="J23" i="4"/>
  <c r="L23" i="4"/>
  <c r="J22" i="4"/>
  <c r="L22" i="4"/>
  <c r="C23" i="4"/>
  <c r="D23" i="4" s="1"/>
  <c r="E23" i="4" s="1"/>
  <c r="F23" i="4" s="1"/>
  <c r="H23" i="4"/>
  <c r="C22" i="4"/>
  <c r="D22" i="4" s="1"/>
  <c r="E22" i="4" s="1"/>
  <c r="F22" i="4" s="1"/>
  <c r="H22" i="4"/>
  <c r="B24" i="4"/>
  <c r="K24" i="4" s="1"/>
  <c r="M25" i="4" a="1"/>
  <c r="M25" i="4" s="1"/>
  <c r="G24" i="4" l="1"/>
  <c r="I24" i="4"/>
  <c r="J24" i="4"/>
  <c r="L24" i="4"/>
  <c r="C24" i="4"/>
  <c r="D24" i="4" s="1"/>
  <c r="E24" i="4" s="1"/>
  <c r="F24" i="4" s="1"/>
  <c r="H24" i="4"/>
  <c r="B25" i="4"/>
  <c r="K25" i="4" s="1"/>
  <c r="G25" i="4" l="1"/>
  <c r="I25" i="4"/>
  <c r="J25" i="4"/>
  <c r="L25" i="4"/>
  <c r="C25" i="4"/>
  <c r="D25" i="4" s="1"/>
  <c r="E25" i="4" s="1"/>
  <c r="F25" i="4" s="1"/>
  <c r="H2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<sst xmlns="http://schemas.openxmlformats.org/spreadsheetml/2006/main" count="2781" uniqueCount="681">
  <si>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</si>
  <si>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</si>
  <si>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</si>
  <si>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</si>
  <si>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</si>
  <si>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</si>
  <si>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</si>
  <si>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</si>
  <si>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</si>
  <si>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</si>
  <si>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</si>
  <si>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</si>
  <si>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</si>
  <si>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</si>
  <si>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</si>
  <si>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</si>
  <si>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</si>
  <si>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</si>
  <si>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</si>
  <si>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</si>
  <si>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</si>
  <si>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</si>
  <si>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</si>
  <si>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</si>
  <si>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</si>
  <si>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</si>
  <si>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</si>
  <si>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</si>
  <si>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</si>
  <si>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</si>
  <si>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</si>
  <si>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</si>
  <si>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</si>
  <si>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</si>
  <si>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</si>
  <si>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</si>
  <si>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</si>
  <si>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</si>
  <si>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</si>
  <si>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</si>
  <si>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</si>
  <si>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</si>
  <si>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</si>
  <si>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</si>
  <si>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</si>
  <si>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</si>
  <si>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</si>
  <si>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</si>
  <si>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</si>
  <si>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</si>
  <si>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</si>
  <si>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</si>
  <si>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</si>
  <si>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</si>
  <si>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</si>
  <si>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</si>
  <si>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</si>
  <si>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</si>
  <si>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</si>
  <si>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</si>
  <si>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</si>
  <si>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</si>
  <si>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</si>
  <si>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</si>
  <si>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</si>
  <si>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</si>
  <si>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</si>
  <si>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</si>
  <si>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</si>
  <si>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</si>
  <si>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</si>
  <si>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</si>
  <si>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</si>
  <si>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</si>
  <si>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</si>
  <si>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</si>
  <si>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</si>
  <si>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</si>
  <si>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</si>
  <si>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</si>
  <si>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</si>
  <si>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</si>
  <si>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</si>
  <si>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</si>
  <si>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</si>
  <si>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</si>
  <si>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</si>
  <si>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</si>
  <si>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</si>
  <si>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LAC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</si>
  <si>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</si>
  <si>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</si>
  <si>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</si>
  <si>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</si>
  <si>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</si>
  <si>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</si>
  <si>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</si>
  <si>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</si>
  <si>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</si>
  <si>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</si>
  <si>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</si>
  <si>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</si>
  <si>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</si>
  <si>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</si>
  <si>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</si>
  <si>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</si>
  <si>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</si>
  <si>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</si>
  <si>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</si>
  <si>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</si>
  <si>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</si>
  <si>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</si>
  <si>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</si>
  <si>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</si>
  <si>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</si>
  <si>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</si>
  <si>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</si>
  <si>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</si>
  <si>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</si>
  <si>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</si>
  <si>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</si>
  <si>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</si>
  <si>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</si>
  <si>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</si>
  <si>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</si>
  <si>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</si>
  <si>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</si>
  <si>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</si>
  <si>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</si>
  <si>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</si>
  <si>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</si>
  <si>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</si>
  <si>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</si>
  <si>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</si>
  <si>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</si>
  <si>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</si>
  <si>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</si>
  <si>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</si>
  <si>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</si>
  <si>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</si>
  <si>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</si>
  <si>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</si>
  <si>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</si>
  <si>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</si>
  <si>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</si>
  <si>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</si>
  <si>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</si>
  <si>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</si>
  <si>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</si>
  <si>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</si>
  <si>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</si>
  <si>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</si>
  <si>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</si>
  <si>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</si>
  <si>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</si>
  <si>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</si>
  <si>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</si>
  <si>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</si>
  <si>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</si>
  <si>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</si>
  <si>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</si>
  <si>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</si>
  <si>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</si>
  <si>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</si>
  <si>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</si>
  <si>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</si>
  <si>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</si>
  <si>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</si>
  <si>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</si>
  <si>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</si>
  <si>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</si>
  <si>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</si>
  <si>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</si>
  <si>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</si>
  <si>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</si>
  <si>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</si>
  <si>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</si>
  <si>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</si>
  <si>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</si>
  <si>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</si>
  <si>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</si>
  <si>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</si>
  <si>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</si>
  <si>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</si>
  <si>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</si>
  <si>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</si>
  <si>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</si>
  <si>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</si>
  <si>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</si>
  <si>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</si>
  <si>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</si>
  <si>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</si>
  <si>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</si>
  <si>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</si>
  <si>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</si>
  <si>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</si>
  <si>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</si>
  <si>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</si>
  <si>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</si>
  <si>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</si>
  <si>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</si>
  <si>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</si>
  <si>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</si>
  <si>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</si>
  <si>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</si>
  <si>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</si>
  <si>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</si>
  <si>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</si>
  <si>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</si>
  <si>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</si>
  <si>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</si>
  <si>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</si>
  <si>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</si>
  <si>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</si>
  <si>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</si>
  <si>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</si>
  <si>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</si>
  <si>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</si>
  <si>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</si>
  <si>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</si>
  <si>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</si>
  <si>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</si>
  <si>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</si>
  <si>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</si>
  <si>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</si>
  <si>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</si>
  <si>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</si>
  <si>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</si>
  <si>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</si>
  <si>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</si>
  <si>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</si>
  <si>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</si>
  <si>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</si>
  <si>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</si>
  <si>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</si>
  <si>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</si>
  <si>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</si>
  <si>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</si>
  <si>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</si>
  <si>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</si>
  <si>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</si>
  <si>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</si>
  <si>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</si>
  <si>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</si>
  <si>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</si>
  <si>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</si>
  <si>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</si>
  <si>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</si>
  <si>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</si>
  <si>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</si>
  <si>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</si>
  <si>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</si>
  <si>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</si>
  <si>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</si>
  <si>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</si>
  <si>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</si>
  <si>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</si>
  <si>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</si>
  <si>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</si>
  <si>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</si>
  <si>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</si>
  <si>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</si>
  <si>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</si>
  <si>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</si>
  <si>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</si>
  <si>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</si>
  <si>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</si>
  <si>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</si>
  <si>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</si>
  <si>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</si>
  <si>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</si>
  <si>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</si>
  <si>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</si>
  <si>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</si>
  <si>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</si>
  <si>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</si>
  <si>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</si>
  <si>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</si>
  <si>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</si>
  <si>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</si>
  <si>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</si>
  <si>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</si>
  <si>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</si>
  <si>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</si>
  <si>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</si>
  <si>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</si>
  <si>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</si>
  <si>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</si>
  <si>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</si>
  <si>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</si>
  <si>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</si>
  <si>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</si>
  <si>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</si>
  <si>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</si>
  <si>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</si>
  <si>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</si>
  <si>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</si>
  <si>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</si>
  <si>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</si>
  <si>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</si>
  <si>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</si>
  <si>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</si>
  <si>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</si>
  <si>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</si>
  <si>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</si>
  <si>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</si>
  <si>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</si>
  <si>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</si>
  <si>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</si>
  <si>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</si>
  <si>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</si>
  <si>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</si>
  <si>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</si>
  <si>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</si>
  <si>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</si>
  <si>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</si>
  <si>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</si>
  <si>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</si>
  <si>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</si>
  <si>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</si>
  <si>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</si>
  <si>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</si>
  <si>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</si>
  <si>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</si>
  <si>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</si>
  <si>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</si>
  <si>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</si>
  <si>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</si>
  <si>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</si>
  <si>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</si>
  <si>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</si>
  <si>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</si>
  <si>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</si>
  <si>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</si>
  <si>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</si>
  <si>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</si>
  <si>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</si>
  <si>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</si>
  <si>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</si>
  <si>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</si>
  <si>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</si>
  <si>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</si>
  <si>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</si>
  <si>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</si>
  <si>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</si>
  <si>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</si>
  <si>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</si>
  <si>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</si>
  <si>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</si>
  <si>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</si>
  <si>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</si>
  <si>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</si>
  <si>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</si>
  <si>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</si>
  <si>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</si>
  <si>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</si>
  <si>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</si>
  <si>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</si>
  <si>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</si>
  <si>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</si>
  <si>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</si>
  <si>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</si>
  <si>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</si>
  <si>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</si>
  <si>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</si>
  <si>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</si>
  <si>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</si>
  <si>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</si>
  <si>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</si>
  <si>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</si>
  <si>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</si>
  <si>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</si>
  <si>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</si>
  <si>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</si>
  <si>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</si>
  <si>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</si>
  <si>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</si>
  <si>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</si>
  <si>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</si>
  <si>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</si>
  <si>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</si>
  <si>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</si>
  <si>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</si>
  <si>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</si>
  <si>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</si>
  <si>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</si>
  <si>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</si>
  <si>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</si>
  <si>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</si>
  <si>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</si>
  <si>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</si>
  <si>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</si>
  <si>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</si>
  <si>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</si>
  <si>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</si>
  <si>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</si>
  <si>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</si>
  <si>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</si>
  <si>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</si>
  <si>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</si>
  <si>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</si>
  <si>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</si>
  <si>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</si>
  <si>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</si>
  <si>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</si>
  <si>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</si>
  <si>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</si>
  <si>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</si>
  <si>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</si>
  <si>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</si>
  <si>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</si>
  <si>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</si>
  <si>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</si>
  <si>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</si>
  <si>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</si>
  <si>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</si>
  <si>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</si>
  <si>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</si>
  <si>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</si>
  <si>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</si>
  <si>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</si>
  <si>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</si>
  <si>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</si>
  <si>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</si>
  <si>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</si>
  <si>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</si>
  <si>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</si>
  <si>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</si>
  <si>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</si>
  <si>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</si>
  <si>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</si>
  <si>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</si>
  <si>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</si>
  <si>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</si>
  <si>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</si>
  <si>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</si>
  <si>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</si>
  <si>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</si>
  <si>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</si>
  <si>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</si>
  <si>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</si>
  <si>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</si>
  <si>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</si>
  <si>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</si>
  <si>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</si>
  <si>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</si>
  <si>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</si>
  <si>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</si>
  <si>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</si>
  <si>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</si>
  <si>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</si>
  <si>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</si>
  <si>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</si>
  <si>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</si>
  <si>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</si>
  <si>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</si>
  <si>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</si>
  <si>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</si>
  <si>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</si>
  <si>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</si>
  <si>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</si>
  <si>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</si>
  <si>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</si>
  <si>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</si>
  <si>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</si>
  <si>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</si>
  <si>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</si>
  <si>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</si>
  <si>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</si>
  <si>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</si>
  <si>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</si>
  <si>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</si>
  <si>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</si>
  <si>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</si>
  <si>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</si>
  <si>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</si>
  <si>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</si>
  <si>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</si>
  <si>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</si>
  <si>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</si>
  <si>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</si>
  <si>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</si>
  <si>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</si>
  <si>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</si>
  <si>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</si>
  <si>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</si>
  <si>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</si>
  <si>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</si>
  <si>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</si>
  <si>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</si>
  <si>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</si>
  <si>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</si>
  <si>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</si>
  <si>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</si>
  <si>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</si>
  <si>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</si>
  <si>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</si>
  <si>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</si>
  <si>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</si>
  <si>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</si>
  <si>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</si>
  <si>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</si>
  <si>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</si>
  <si>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</si>
  <si>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</si>
  <si>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</si>
  <si>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</si>
  <si>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</si>
  <si>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</si>
  <si>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</si>
  <si>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</si>
  <si>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</si>
  <si>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</si>
  <si>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</si>
  <si>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</si>
  <si>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</si>
  <si>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</si>
  <si>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</si>
  <si>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</si>
  <si>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</si>
  <si>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</si>
  <si>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</si>
  <si>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</si>
  <si>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</si>
  <si>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</si>
  <si>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</si>
  <si>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</si>
  <si>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</si>
  <si>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</si>
  <si>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</si>
  <si>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</si>
  <si>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</si>
  <si>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</si>
  <si>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</si>
  <si>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</si>
  <si>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</si>
  <si>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</si>
  <si>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</si>
  <si>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</si>
  <si>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</si>
  <si>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</si>
  <si>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</si>
  <si>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</si>
  <si>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</si>
  <si>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</si>
  <si>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</si>
  <si>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</si>
  <si>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</si>
  <si>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</si>
  <si>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</si>
  <si>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</si>
  <si>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</si>
  <si>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</si>
  <si>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</si>
  <si>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</si>
  <si>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</si>
  <si>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</si>
  <si>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</si>
  <si>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</si>
  <si>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</si>
  <si>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</si>
  <si>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</si>
  <si>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</si>
  <si>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</si>
  <si>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</si>
  <si>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</si>
  <si>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</si>
  <si>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</si>
  <si>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</si>
  <si>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</si>
  <si>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</si>
  <si>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</si>
  <si>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</si>
  <si>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</si>
  <si>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</si>
  <si>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</si>
  <si>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</si>
  <si>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</si>
  <si>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</si>
  <si>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</si>
  <si>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</si>
  <si>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</si>
  <si>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</si>
  <si>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</si>
  <si>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</si>
  <si>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</si>
  <si>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</si>
  <si>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</si>
  <si>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</si>
  <si>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</si>
  <si>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</si>
  <si>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</si>
  <si>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</si>
  <si>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</si>
  <si>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</si>
  <si>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</si>
  <si>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</si>
  <si>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</si>
  <si>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</si>
  <si>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</si>
  <si>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</si>
  <si>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</si>
  <si>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</si>
  <si>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</si>
  <si>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</si>
  <si>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</si>
  <si>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</si>
  <si>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</si>
  <si>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</si>
  <si>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</si>
  <si>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</si>
  <si>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</si>
  <si>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</si>
  <si>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</si>
  <si>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</si>
  <si>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</si>
  <si>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</si>
  <si>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</si>
  <si>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</si>
  <si>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</si>
  <si>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</si>
  <si>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</si>
  <si>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</si>
  <si>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</si>
  <si>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</si>
  <si>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</si>
  <si>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Minnesota Timberwolves</t>
  </si>
  <si>
    <t>Los Angeles Clippers</t>
  </si>
  <si>
    <t>P</t>
  </si>
  <si>
    <t>New York Knicks</t>
  </si>
  <si>
    <t>Cleveland Cavaliers</t>
  </si>
  <si>
    <t>New Orleans Pelicans</t>
  </si>
  <si>
    <t>SW</t>
  </si>
  <si>
    <t>Denver Nuggets</t>
  </si>
  <si>
    <t>Philadelphia 76ers</t>
  </si>
  <si>
    <t>Milwaukee Bucks</t>
  </si>
  <si>
    <t>Golden State Warriors</t>
  </si>
  <si>
    <t>Phoenix Suns</t>
  </si>
  <si>
    <t>Houston Rockets</t>
  </si>
  <si>
    <t>Indiana Pacers</t>
  </si>
  <si>
    <t>Orlando Magic</t>
  </si>
  <si>
    <t>SE</t>
  </si>
  <si>
    <t>Dallas Mavericks</t>
  </si>
  <si>
    <t>Sacramento Kings</t>
  </si>
  <si>
    <t>Los Angeles Lakers</t>
  </si>
  <si>
    <t>Miami Heat</t>
  </si>
  <si>
    <t>Brooklyn Nets</t>
  </si>
  <si>
    <t>Utah Jazz</t>
  </si>
  <si>
    <t>Chicago Bulls</t>
  </si>
  <si>
    <t>Atlanta Hawks</t>
  </si>
  <si>
    <t>Toronto Raptors</t>
  </si>
  <si>
    <t>Memphis Grizzlies</t>
  </si>
  <si>
    <t>Portland Trail Blazers</t>
  </si>
  <si>
    <t>San Antonio Spurs</t>
  </si>
  <si>
    <t>Detroit Pistons</t>
  </si>
  <si>
    <t>Washington Wizards</t>
  </si>
  <si>
    <t>Charlotte Hornets</t>
  </si>
  <si>
    <t>Team_ID</t>
  </si>
  <si>
    <t>BballRef.Def</t>
  </si>
  <si>
    <t>Average</t>
  </si>
  <si>
    <t>DEF_RTG</t>
  </si>
  <si>
    <t>Home Team</t>
  </si>
  <si>
    <t>No. Of Players</t>
  </si>
  <si>
    <t>Position</t>
  </si>
  <si>
    <t>Rank</t>
  </si>
  <si>
    <t>Away Team</t>
  </si>
  <si>
    <t>#1</t>
  </si>
  <si>
    <t>#2</t>
  </si>
  <si>
    <t>#3</t>
  </si>
  <si>
    <t>#4</t>
  </si>
  <si>
    <t>#5</t>
  </si>
  <si>
    <t>#6</t>
  </si>
  <si>
    <t>#7</t>
  </si>
  <si>
    <t>#8</t>
  </si>
  <si>
    <t>xMP</t>
  </si>
  <si>
    <t>FGA + FTA</t>
  </si>
  <si>
    <t>xFGA + FTA</t>
  </si>
  <si>
    <t>2PA Poss</t>
  </si>
  <si>
    <t>3PA Poss</t>
  </si>
  <si>
    <t>FT Poss</t>
  </si>
  <si>
    <t>Pt.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</si>
</sst>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2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5</xdr:row>
      <xdr:rowOff>85726</xdr:rowOff>
    </xdr:from>
    <xdr:to>
      <xdr:col>6</xdr:col>
      <xdr:colOff>590550</xdr:colOff>
      <xdr:row>10</xdr:row>
      <xdr:rowOff>38101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3AED74D-A1AE-5A46-8552-43913456AFCC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14287</xdr:colOff>
      <xdr:row>35</xdr:row>
      <xdr:rowOff>85726</xdr:rowOff>
    </xdr:from>
    <xdr:to>
      <xdr:col>6</xdr:col>
      <xdr:colOff>590550</xdr:colOff>
      <xdr:row>40</xdr:row>
      <xdr:rowOff>38101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ECF146D-BFEE-4E38-AF15-E984371ACEF9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N/2024.html" TargetMode="External"/><Relationship Id="rId170" Type="http://schemas.openxmlformats.org/officeDocument/2006/relationships/hyperlink" Target="https://www.basketball-reference.com/teams/DET/2024.html" TargetMode="External"/><Relationship Id="rId268" Type="http://schemas.openxmlformats.org/officeDocument/2006/relationships/hyperlink" Target="https://www.basketball-reference.com/players/d/duartch01.html" TargetMode="External"/><Relationship Id="rId475" Type="http://schemas.openxmlformats.org/officeDocument/2006/relationships/hyperlink" Target="https://www.basketball-reference.com/teams/DET/2024.html" TargetMode="External"/><Relationship Id="rId682" Type="http://schemas.openxmlformats.org/officeDocument/2006/relationships/hyperlink" Target="https://www.basketball-reference.com/players/m/millebr02.html" TargetMode="External"/><Relationship Id="rId128" Type="http://schemas.openxmlformats.org/officeDocument/2006/relationships/hyperlink" Target="https://www.basketball-reference.com/players/b/braunch01.html" TargetMode="External"/><Relationship Id="rId335" Type="http://schemas.openxmlformats.org/officeDocument/2006/relationships/hyperlink" Target="https://www.basketball-reference.com/teams/LAC/2024.html" TargetMode="External"/><Relationship Id="rId542" Type="http://schemas.openxmlformats.org/officeDocument/2006/relationships/hyperlink" Target="https://www.basketball-reference.com/teams/DEN/2024.html" TargetMode="External"/><Relationship Id="rId987" Type="http://schemas.openxmlformats.org/officeDocument/2006/relationships/hyperlink" Target="https://www.basketball-reference.com/teams/BOS/2024.html" TargetMode="External"/><Relationship Id="rId402" Type="http://schemas.openxmlformats.org/officeDocument/2006/relationships/hyperlink" Target="https://www.basketball-reference.com/players/h/harrito02.html" TargetMode="External"/><Relationship Id="rId847" Type="http://schemas.openxmlformats.org/officeDocument/2006/relationships/hyperlink" Target="https://www.basketball-reference.com/players/q/quickim01.html" TargetMode="External"/><Relationship Id="rId1032" Type="http://schemas.openxmlformats.org/officeDocument/2006/relationships/hyperlink" Target="https://www.basketball-reference.com/players/t/turnemy01.html" TargetMode="External"/><Relationship Id="rId707" Type="http://schemas.openxmlformats.org/officeDocument/2006/relationships/hyperlink" Target="https://www.basketball-reference.com/teams/SAC/2024.html" TargetMode="External"/><Relationship Id="rId914" Type="http://schemas.openxmlformats.org/officeDocument/2006/relationships/hyperlink" Target="https://www.basketball-reference.com/teams/DET/2024.html" TargetMode="External"/><Relationship Id="rId43" Type="http://schemas.openxmlformats.org/officeDocument/2006/relationships/hyperlink" Target="https://www.basketball-reference.com/players/b/baglema01.html" TargetMode="External"/><Relationship Id="rId192" Type="http://schemas.openxmlformats.org/officeDocument/2006/relationships/hyperlink" Target="https://www.basketball-reference.com/teams/DET/2024.html" TargetMode="External"/><Relationship Id="rId497" Type="http://schemas.openxmlformats.org/officeDocument/2006/relationships/hyperlink" Target="https://www.basketball-reference.com/players/j/jemistr01.html" TargetMode="External"/><Relationship Id="rId357" Type="http://schemas.openxmlformats.org/officeDocument/2006/relationships/hyperlink" Target="https://www.basketball-reference.com/teams/PHO/2024.html" TargetMode="External"/><Relationship Id="rId217" Type="http://schemas.openxmlformats.org/officeDocument/2006/relationships/hyperlink" Target="https://www.basketball-reference.com/players/c/councri01.html" TargetMode="External"/><Relationship Id="rId564" Type="http://schemas.openxmlformats.org/officeDocument/2006/relationships/hyperlink" Target="https://www.basketball-reference.com/teams/CHI/2024.html" TargetMode="External"/><Relationship Id="rId771" Type="http://schemas.openxmlformats.org/officeDocument/2006/relationships/hyperlink" Target="https://www.basketball-reference.com/teams/ORL/2024.html" TargetMode="External"/><Relationship Id="rId869" Type="http://schemas.openxmlformats.org/officeDocument/2006/relationships/hyperlink" Target="https://www.basketball-reference.com/teams/CHO/2024.html" TargetMode="External"/><Relationship Id="rId424" Type="http://schemas.openxmlformats.org/officeDocument/2006/relationships/hyperlink" Target="https://www.basketball-reference.com/players/h/herroty01.html" TargetMode="External"/><Relationship Id="rId631" Type="http://schemas.openxmlformats.org/officeDocument/2006/relationships/hyperlink" Target="https://www.basketball-reference.com/teams/MIA/2024.html" TargetMode="External"/><Relationship Id="rId729" Type="http://schemas.openxmlformats.org/officeDocument/2006/relationships/hyperlink" Target="https://www.basketball-reference.com/teams/DEN/2024.html" TargetMode="External"/><Relationship Id="rId1054" Type="http://schemas.openxmlformats.org/officeDocument/2006/relationships/hyperlink" Target="https://www.basketball-reference.com/players/w/wagnefr01.html" TargetMode="External"/><Relationship Id="rId936" Type="http://schemas.openxmlformats.org/officeDocument/2006/relationships/hyperlink" Target="https://www.basketball-reference.com/players/s/siakapa01.html" TargetMode="External"/><Relationship Id="rId1121" Type="http://schemas.openxmlformats.org/officeDocument/2006/relationships/hyperlink" Target="https://www.basketball-reference.com/teams/MEM/2024.html" TargetMode="External"/><Relationship Id="rId65" Type="http://schemas.openxmlformats.org/officeDocument/2006/relationships/hyperlink" Target="https://www.basketball-reference.com/teams/SAC/2024.html" TargetMode="External"/><Relationship Id="rId281" Type="http://schemas.openxmlformats.org/officeDocument/2006/relationships/hyperlink" Target="https://www.basketball-reference.com/teams/SAC/2024.html" TargetMode="External"/><Relationship Id="rId141" Type="http://schemas.openxmlformats.org/officeDocument/2006/relationships/hyperlink" Target="https://www.basketball-reference.com/teams/HOU/2024.html" TargetMode="External"/><Relationship Id="rId379" Type="http://schemas.openxmlformats.org/officeDocument/2006/relationships/hyperlink" Target="https://www.basketball-reference.com/teams/ATL/2024.html" TargetMode="External"/><Relationship Id="rId586" Type="http://schemas.openxmlformats.org/officeDocument/2006/relationships/hyperlink" Target="https://www.basketball-reference.com/players/l/littlna01.html" TargetMode="External"/><Relationship Id="rId793" Type="http://schemas.openxmlformats.org/officeDocument/2006/relationships/hyperlink" Target="https://www.basketball-reference.com/teams/BOS/2024.html" TargetMode="External"/><Relationship Id="rId7" Type="http://schemas.openxmlformats.org/officeDocument/2006/relationships/hyperlink" Target="https://www.basketball-reference.com/teams/MIA/2024.html" TargetMode="External"/><Relationship Id="rId239" Type="http://schemas.openxmlformats.org/officeDocument/2006/relationships/hyperlink" Target="https://www.basketball-reference.com/teams/WAS/2024.html" TargetMode="External"/><Relationship Id="rId446" Type="http://schemas.openxmlformats.org/officeDocument/2006/relationships/hyperlink" Target="https://www.basketball-reference.com/players/h/horfoal01.html" TargetMode="External"/><Relationship Id="rId653" Type="http://schemas.openxmlformats.org/officeDocument/2006/relationships/hyperlink" Target="https://www.basketball-reference.com/teams/NYK/2024.html" TargetMode="External"/><Relationship Id="rId1076" Type="http://schemas.openxmlformats.org/officeDocument/2006/relationships/hyperlink" Target="https://www.basketball-reference.com/players/w/waterli01.html" TargetMode="External"/><Relationship Id="rId306" Type="http://schemas.openxmlformats.org/officeDocument/2006/relationships/hyperlink" Target="https://www.basketball-reference.com/teams/ATL/2024.html" TargetMode="External"/><Relationship Id="rId860" Type="http://schemas.openxmlformats.org/officeDocument/2006/relationships/hyperlink" Target="https://www.basketball-reference.com/players/r/reddica01.html" TargetMode="External"/><Relationship Id="rId958" Type="http://schemas.openxmlformats.org/officeDocument/2006/relationships/hyperlink" Target="https://www.basketball-reference.com/players/s/smithis01.html" TargetMode="External"/><Relationship Id="rId1143" Type="http://schemas.openxmlformats.org/officeDocument/2006/relationships/hyperlink" Target="https://www.basketball-reference.com/players/z/zelleco01.html" TargetMode="External"/><Relationship Id="rId87" Type="http://schemas.openxmlformats.org/officeDocument/2006/relationships/hyperlink" Target="https://www.basketball-reference.com/teams/MIL/2024.html" TargetMode="External"/><Relationship Id="rId513" Type="http://schemas.openxmlformats.org/officeDocument/2006/relationships/hyperlink" Target="https://www.basketball-reference.com/players/j/johnske08.html" TargetMode="External"/><Relationship Id="rId720" Type="http://schemas.openxmlformats.org/officeDocument/2006/relationships/hyperlink" Target="https://www.basketball-reference.com/players/m/morrima02.html" TargetMode="External"/><Relationship Id="rId818" Type="http://schemas.openxmlformats.org/officeDocument/2006/relationships/hyperlink" Target="https://www.basketball-reference.com/teams/TOR/2024.html" TargetMode="External"/><Relationship Id="rId1003" Type="http://schemas.openxmlformats.org/officeDocument/2006/relationships/hyperlink" Target="https://www.basketball-reference.com/players/t/thompau01.html" TargetMode="External"/><Relationship Id="rId14" Type="http://schemas.openxmlformats.org/officeDocument/2006/relationships/hyperlink" Target="https://www.basketball-reference.com/players/a/allengr01.html" TargetMode="External"/><Relationship Id="rId163" Type="http://schemas.openxmlformats.org/officeDocument/2006/relationships/hyperlink" Target="https://www.basketball-reference.com/players/b/bryanth01.html" TargetMode="External"/><Relationship Id="rId370" Type="http://schemas.openxmlformats.org/officeDocument/2006/relationships/hyperlink" Target="https://www.basketball-reference.com/players/g/greenje02.html" TargetMode="External"/><Relationship Id="rId230" Type="http://schemas.openxmlformats.org/officeDocument/2006/relationships/hyperlink" Target="https://www.basketball-reference.com/players/c/curryse01.html" TargetMode="External"/><Relationship Id="rId468" Type="http://schemas.openxmlformats.org/officeDocument/2006/relationships/hyperlink" Target="https://www.basketball-reference.com/players/i/ingrabr01.html" TargetMode="External"/><Relationship Id="rId675" Type="http://schemas.openxmlformats.org/officeDocument/2006/relationships/hyperlink" Target="https://www.basketball-reference.com/teams/CLE/2024.html" TargetMode="External"/><Relationship Id="rId882" Type="http://schemas.openxmlformats.org/officeDocument/2006/relationships/hyperlink" Target="https://www.basketball-reference.com/players/r/roddyda01.html" TargetMode="External"/><Relationship Id="rId1098" Type="http://schemas.openxmlformats.org/officeDocument/2006/relationships/hyperlink" Target="https://www.basketball-reference.com/players/w/wiggili01.html" TargetMode="External"/><Relationship Id="rId328" Type="http://schemas.openxmlformats.org/officeDocument/2006/relationships/hyperlink" Target="https://www.basketball-reference.com/players/g/garzalu01.html" TargetMode="External"/><Relationship Id="rId535" Type="http://schemas.openxmlformats.org/officeDocument/2006/relationships/hyperlink" Target="https://www.basketball-reference.com/players/j/juzanjo01.html" TargetMode="External"/><Relationship Id="rId742" Type="http://schemas.openxmlformats.org/officeDocument/2006/relationships/hyperlink" Target="https://www.basketball-reference.com/teams/NOP/2024.html" TargetMode="External"/><Relationship Id="rId602" Type="http://schemas.openxmlformats.org/officeDocument/2006/relationships/hyperlink" Target="https://www.basketball-reference.com/teams/MIL/2024.html" TargetMode="External"/><Relationship Id="rId1025" Type="http://schemas.openxmlformats.org/officeDocument/2006/relationships/hyperlink" Target="https://www.basketball-reference.com/players/t/tshieos01.html" TargetMode="External"/><Relationship Id="rId907" Type="http://schemas.openxmlformats.org/officeDocument/2006/relationships/hyperlink" Target="https://www.basketball-reference.com/players/s/santogu01.html" TargetMode="External"/><Relationship Id="rId36" Type="http://schemas.openxmlformats.org/officeDocument/2006/relationships/hyperlink" Target="https://www.basketball-reference.com/teams/WAS/2024.html" TargetMode="External"/><Relationship Id="rId185" Type="http://schemas.openxmlformats.org/officeDocument/2006/relationships/hyperlink" Target="https://www.basketball-reference.com/players/c/cartewe01.html" TargetMode="External"/><Relationship Id="rId392" Type="http://schemas.openxmlformats.org/officeDocument/2006/relationships/hyperlink" Target="https://www.basketball-reference.com/players/h/hardyja02.html" TargetMode="External"/><Relationship Id="rId613" Type="http://schemas.openxmlformats.org/officeDocument/2006/relationships/hyperlink" Target="https://www.basketball-reference.com/players/m/maledth01.html" TargetMode="External"/><Relationship Id="rId697" Type="http://schemas.openxmlformats.org/officeDocument/2006/relationships/hyperlink" Target="https://www.basketball-reference.com/teams/MIN/2024.html" TargetMode="External"/><Relationship Id="rId820" Type="http://schemas.openxmlformats.org/officeDocument/2006/relationships/hyperlink" Target="https://www.basketball-reference.com/teams/DEN/2024.html" TargetMode="External"/><Relationship Id="rId918" Type="http://schemas.openxmlformats.org/officeDocument/2006/relationships/hyperlink" Target="https://www.basketball-reference.com/teams/TOR/2024.html" TargetMode="External"/><Relationship Id="rId252" Type="http://schemas.openxmlformats.org/officeDocument/2006/relationships/hyperlink" Target="https://www.basketball-reference.com/players/d/dickgr01.html" TargetMode="External"/><Relationship Id="rId1103" Type="http://schemas.openxmlformats.org/officeDocument/2006/relationships/hyperlink" Target="https://www.basketball-reference.com/teams/DAL/2024.html" TargetMode="External"/><Relationship Id="rId47" Type="http://schemas.openxmlformats.org/officeDocument/2006/relationships/hyperlink" Target="https://www.basketball-reference.com/teams/WAS/2024.html" TargetMode="External"/><Relationship Id="rId112" Type="http://schemas.openxmlformats.org/officeDocument/2006/relationships/hyperlink" Target="https://www.basketball-reference.com/players/b/bolbo01.html" TargetMode="External"/><Relationship Id="rId557" Type="http://schemas.openxmlformats.org/officeDocument/2006/relationships/hyperlink" Target="https://www.basketball-reference.com/players/k/kuzmaky01.html" TargetMode="External"/><Relationship Id="rId764" Type="http://schemas.openxmlformats.org/officeDocument/2006/relationships/hyperlink" Target="https://www.basketball-reference.com/players/n/nworajo01.html" TargetMode="External"/><Relationship Id="rId971" Type="http://schemas.openxmlformats.org/officeDocument/2006/relationships/hyperlink" Target="https://www.basketball-reference.com/teams/PHI/2024.html" TargetMode="External"/><Relationship Id="rId196" Type="http://schemas.openxmlformats.org/officeDocument/2006/relationships/hyperlink" Target="https://www.basketball-reference.com/teams/LAL/2024.html" TargetMode="External"/><Relationship Id="rId417" Type="http://schemas.openxmlformats.org/officeDocument/2006/relationships/hyperlink" Target="https://www.basketball-reference.com/teams/DET/2024.html" TargetMode="External"/><Relationship Id="rId624" Type="http://schemas.openxmlformats.org/officeDocument/2006/relationships/hyperlink" Target="https://www.basketball-reference.com/players/m/marjabo01.html" TargetMode="External"/><Relationship Id="rId831" Type="http://schemas.openxmlformats.org/officeDocument/2006/relationships/hyperlink" Target="https://www.basketball-reference.com/players/p/powelno01.html" TargetMode="External"/><Relationship Id="rId1047" Type="http://schemas.openxmlformats.org/officeDocument/2006/relationships/hyperlink" Target="https://www.basketball-reference.com/teams/SAC/2024.html" TargetMode="External"/><Relationship Id="rId263" Type="http://schemas.openxmlformats.org/officeDocument/2006/relationships/hyperlink" Target="https://www.basketball-reference.com/teams/OKC/2024.html" TargetMode="External"/><Relationship Id="rId470" Type="http://schemas.openxmlformats.org/officeDocument/2006/relationships/hyperlink" Target="https://www.basketball-reference.com/players/i/irvinky01.html" TargetMode="External"/><Relationship Id="rId929" Type="http://schemas.openxmlformats.org/officeDocument/2006/relationships/hyperlink" Target="https://www.basketball-reference.com/players/s/sharpda01.html" TargetMode="External"/><Relationship Id="rId1114" Type="http://schemas.openxmlformats.org/officeDocument/2006/relationships/hyperlink" Target="https://www.basketball-reference.com/players/w/willipa01.html" TargetMode="External"/><Relationship Id="rId58" Type="http://schemas.openxmlformats.org/officeDocument/2006/relationships/hyperlink" Target="https://www.basketball-reference.com/players/b/banede01.html" TargetMode="External"/><Relationship Id="rId123" Type="http://schemas.openxmlformats.org/officeDocument/2006/relationships/hyperlink" Target="https://www.basketball-reference.com/teams/CHO/2024.html" TargetMode="External"/><Relationship Id="rId330" Type="http://schemas.openxmlformats.org/officeDocument/2006/relationships/hyperlink" Target="https://www.basketball-reference.com/players/g/gateska01.html" TargetMode="External"/><Relationship Id="rId568" Type="http://schemas.openxmlformats.org/officeDocument/2006/relationships/hyperlink" Target="https://www.basketball-reference.com/teams/PHO/2024.html" TargetMode="External"/><Relationship Id="rId775" Type="http://schemas.openxmlformats.org/officeDocument/2006/relationships/hyperlink" Target="https://www.basketball-reference.com/teams/ATL/2024.html" TargetMode="External"/><Relationship Id="rId982" Type="http://schemas.openxmlformats.org/officeDocument/2006/relationships/hyperlink" Target="https://www.basketball-reference.com/players/s/swideco01.html" TargetMode="External"/><Relationship Id="rId428" Type="http://schemas.openxmlformats.org/officeDocument/2006/relationships/hyperlink" Target="https://www.basketball-reference.com/players/h/highsha01.html" TargetMode="External"/><Relationship Id="rId635" Type="http://schemas.openxmlformats.org/officeDocument/2006/relationships/hyperlink" Target="https://www.basketball-reference.com/players/m/martike04.html" TargetMode="External"/><Relationship Id="rId842" Type="http://schemas.openxmlformats.org/officeDocument/2006/relationships/hyperlink" Target="https://www.basketball-reference.com/teams/DAL/2024.html" TargetMode="External"/><Relationship Id="rId1058" Type="http://schemas.openxmlformats.org/officeDocument/2006/relationships/hyperlink" Target="https://www.basketball-reference.com/players/w/wainris01.html" TargetMode="External"/><Relationship Id="rId274" Type="http://schemas.openxmlformats.org/officeDocument/2006/relationships/hyperlink" Target="https://www.basketball-reference.com/players/d/durenja01.html" TargetMode="External"/><Relationship Id="rId481" Type="http://schemas.openxmlformats.org/officeDocument/2006/relationships/hyperlink" Target="https://www.basketball-reference.com/teams/IND/2024.html" TargetMode="External"/><Relationship Id="rId702" Type="http://schemas.openxmlformats.org/officeDocument/2006/relationships/hyperlink" Target="https://www.basketball-reference.com/players/m/mobleev01.html" TargetMode="External"/><Relationship Id="rId1125" Type="http://schemas.openxmlformats.org/officeDocument/2006/relationships/hyperlink" Target="https://www.basketball-reference.com/teams/BRK/2024.html" TargetMode="External"/><Relationship Id="rId69" Type="http://schemas.openxmlformats.org/officeDocument/2006/relationships/hyperlink" Target="https://www.basketball-reference.com/players/b/barrerj01.html" TargetMode="External"/><Relationship Id="rId134" Type="http://schemas.openxmlformats.org/officeDocument/2006/relationships/hyperlink" Target="https://www.basketball-reference.com/players/b/brissos01.html" TargetMode="External"/><Relationship Id="rId579" Type="http://schemas.openxmlformats.org/officeDocument/2006/relationships/hyperlink" Target="https://www.basketball-reference.com/teams/TOR/2024.html" TargetMode="External"/><Relationship Id="rId786" Type="http://schemas.openxmlformats.org/officeDocument/2006/relationships/hyperlink" Target="https://www.basketball-reference.com/players/p/paulch01.html" TargetMode="External"/><Relationship Id="rId993" Type="http://schemas.openxmlformats.org/officeDocument/2006/relationships/hyperlink" Target="https://www.basketball-reference.com/teams/CHI/2024.html" TargetMode="External"/><Relationship Id="rId341" Type="http://schemas.openxmlformats.org/officeDocument/2006/relationships/hyperlink" Target="https://www.basketball-reference.com/teams/BRK/2024.html" TargetMode="External"/><Relationship Id="rId439" Type="http://schemas.openxmlformats.org/officeDocument/2006/relationships/hyperlink" Target="https://www.basketball-reference.com/teams/DEN/2024.html" TargetMode="External"/><Relationship Id="rId646" Type="http://schemas.openxmlformats.org/officeDocument/2006/relationships/hyperlink" Target="https://www.basketball-reference.com/teams/PHI/2024.html" TargetMode="External"/><Relationship Id="rId1069" Type="http://schemas.openxmlformats.org/officeDocument/2006/relationships/hyperlink" Target="https://www.basketball-reference.com/teams/BOS/2024.html" TargetMode="External"/><Relationship Id="rId201" Type="http://schemas.openxmlformats.org/officeDocument/2006/relationships/hyperlink" Target="https://www.basketball-reference.com/players/c/claxtni01.html" TargetMode="External"/><Relationship Id="rId285" Type="http://schemas.openxmlformats.org/officeDocument/2006/relationships/hyperlink" Target="https://www.basketball-reference.com/teams/PHI/2024.html" TargetMode="External"/><Relationship Id="rId506" Type="http://schemas.openxmlformats.org/officeDocument/2006/relationships/hyperlink" Target="https://www.basketball-reference.com/teams/ATL/2024.html" TargetMode="External"/><Relationship Id="rId853" Type="http://schemas.openxmlformats.org/officeDocument/2006/relationships/hyperlink" Target="https://www.basketball-reference.com/teams/GSW/2024.html" TargetMode="External"/><Relationship Id="rId1136" Type="http://schemas.openxmlformats.org/officeDocument/2006/relationships/hyperlink" Target="https://www.basketball-reference.com/teams/WAS/2024.html" TargetMode="External"/><Relationship Id="rId492" Type="http://schemas.openxmlformats.org/officeDocument/2006/relationships/hyperlink" Target="https://www.basketball-reference.com/players/j/jeffrda01.html" TargetMode="External"/><Relationship Id="rId713" Type="http://schemas.openxmlformats.org/officeDocument/2006/relationships/hyperlink" Target="https://www.basketball-reference.com/teams/POR/2024.html" TargetMode="External"/><Relationship Id="rId797" Type="http://schemas.openxmlformats.org/officeDocument/2006/relationships/hyperlink" Target="https://www.basketball-reference.com/players/p/petrufi01.html" TargetMode="External"/><Relationship Id="rId920" Type="http://schemas.openxmlformats.org/officeDocument/2006/relationships/hyperlink" Target="https://www.basketball-reference.com/teams/NOP/2024.html" TargetMode="External"/><Relationship Id="rId145" Type="http://schemas.openxmlformats.org/officeDocument/2006/relationships/hyperlink" Target="https://www.basketball-reference.com/players/b/brownbr01.html" TargetMode="External"/><Relationship Id="rId352" Type="http://schemas.openxmlformats.org/officeDocument/2006/relationships/hyperlink" Target="https://www.basketball-reference.com/players/g/goodwjo01.html" TargetMode="External"/><Relationship Id="rId212" Type="http://schemas.openxmlformats.org/officeDocument/2006/relationships/hyperlink" Target="https://www.basketball-reference.com/teams/MIN/2024.html" TargetMode="External"/><Relationship Id="rId657" Type="http://schemas.openxmlformats.org/officeDocument/2006/relationships/hyperlink" Target="https://www.basketball-reference.com/teams/IND/2024.html" TargetMode="External"/><Relationship Id="rId864" Type="http://schemas.openxmlformats.org/officeDocument/2006/relationships/hyperlink" Target="https://www.basketball-reference.com/players/r/reidna01.html" TargetMode="External"/><Relationship Id="rId296" Type="http://schemas.openxmlformats.org/officeDocument/2006/relationships/hyperlink" Target="https://www.basketball-reference.com/players/f/flynnma01.html" TargetMode="External"/><Relationship Id="rId517" Type="http://schemas.openxmlformats.org/officeDocument/2006/relationships/hyperlink" Target="https://www.basketball-reference.com/players/j/jonesco02.html" TargetMode="External"/><Relationship Id="rId724" Type="http://schemas.openxmlformats.org/officeDocument/2006/relationships/hyperlink" Target="https://www.basketball-reference.com/players/m/murphtr02.html" TargetMode="External"/><Relationship Id="rId931" Type="http://schemas.openxmlformats.org/officeDocument/2006/relationships/hyperlink" Target="https://www.basketball-reference.com/players/s/sharpsh01.html" TargetMode="External"/><Relationship Id="rId60" Type="http://schemas.openxmlformats.org/officeDocument/2006/relationships/hyperlink" Target="https://www.basketball-reference.com/players/b/bantoda01.html" TargetMode="External"/><Relationship Id="rId156" Type="http://schemas.openxmlformats.org/officeDocument/2006/relationships/hyperlink" Target="https://www.basketball-reference.com/teams/LAC/2024.html" TargetMode="External"/><Relationship Id="rId363" Type="http://schemas.openxmlformats.org/officeDocument/2006/relationships/hyperlink" Target="https://www.basketball-reference.com/teams/MIL/2024.html" TargetMode="External"/><Relationship Id="rId570" Type="http://schemas.openxmlformats.org/officeDocument/2006/relationships/hyperlink" Target="https://www.basketball-reference.com/teams/SAC/2024.html" TargetMode="External"/><Relationship Id="rId1007" Type="http://schemas.openxmlformats.org/officeDocument/2006/relationships/hyperlink" Target="https://www.basketball-reference.com/players/t/thomptr01.html" TargetMode="External"/><Relationship Id="rId223" Type="http://schemas.openxmlformats.org/officeDocument/2006/relationships/hyperlink" Target="https://www.basketball-reference.com/teams/PHI/2024.html" TargetMode="External"/><Relationship Id="rId430" Type="http://schemas.openxmlformats.org/officeDocument/2006/relationships/hyperlink" Target="https://www.basketball-reference.com/players/h/hintona01.html" TargetMode="External"/><Relationship Id="rId668" Type="http://schemas.openxmlformats.org/officeDocument/2006/relationships/hyperlink" Target="https://www.basketball-reference.com/players/m/mclaujo01.html" TargetMode="External"/><Relationship Id="rId875" Type="http://schemas.openxmlformats.org/officeDocument/2006/relationships/hyperlink" Target="https://www.basketball-reference.com/teams/GSW/2024.html" TargetMode="External"/><Relationship Id="rId1060" Type="http://schemas.openxmlformats.org/officeDocument/2006/relationships/hyperlink" Target="https://www.basketball-reference.com/players/w/walkeja01.html" TargetMode="External"/><Relationship Id="rId18" Type="http://schemas.openxmlformats.org/officeDocument/2006/relationships/hyperlink" Target="https://www.basketball-reference.com/players/a/alvarjo01.html" TargetMode="External"/><Relationship Id="rId528" Type="http://schemas.openxmlformats.org/officeDocument/2006/relationships/hyperlink" Target="https://www.basketball-reference.com/teams/WAS/2024.html" TargetMode="External"/><Relationship Id="rId735" Type="http://schemas.openxmlformats.org/officeDocument/2006/relationships/hyperlink" Target="https://www.basketball-reference.com/players/m/muscami01.html" TargetMode="External"/><Relationship Id="rId942" Type="http://schemas.openxmlformats.org/officeDocument/2006/relationships/hyperlink" Target="https://www.basketball-reference.com/players/s/simonan01.html" TargetMode="External"/><Relationship Id="rId167" Type="http://schemas.openxmlformats.org/officeDocument/2006/relationships/hyperlink" Target="https://www.basketball-reference.com/players/b/bullore01.html" TargetMode="External"/><Relationship Id="rId374" Type="http://schemas.openxmlformats.org/officeDocument/2006/relationships/hyperlink" Target="https://www.basketball-reference.com/players/g/griffaj01.html" TargetMode="External"/><Relationship Id="rId581" Type="http://schemas.openxmlformats.org/officeDocument/2006/relationships/hyperlink" Target="https://www.basketball-reference.com/teams/LAL/2024.html" TargetMode="External"/><Relationship Id="rId1018" Type="http://schemas.openxmlformats.org/officeDocument/2006/relationships/hyperlink" Target="https://www.basketball-reference.com/teams/IND/2024.html" TargetMode="External"/><Relationship Id="rId71" Type="http://schemas.openxmlformats.org/officeDocument/2006/relationships/hyperlink" Target="https://www.basketball-reference.com/players/b/barrerj01.html" TargetMode="External"/><Relationship Id="rId234" Type="http://schemas.openxmlformats.org/officeDocument/2006/relationships/hyperlink" Target="https://www.basketball-reference.com/players/d/daniedy01.html" TargetMode="External"/><Relationship Id="rId679" Type="http://schemas.openxmlformats.org/officeDocument/2006/relationships/hyperlink" Target="https://www.basketball-reference.com/teams/OKC/2024.html" TargetMode="External"/><Relationship Id="rId802" Type="http://schemas.openxmlformats.org/officeDocument/2006/relationships/hyperlink" Target="https://www.basketball-reference.com/teams/DEN/2024.html" TargetMode="External"/><Relationship Id="rId886" Type="http://schemas.openxmlformats.org/officeDocument/2006/relationships/hyperlink" Target="https://www.basketball-reference.com/players/r/rosede01.html" TargetMode="External"/><Relationship Id="rId2" Type="http://schemas.openxmlformats.org/officeDocument/2006/relationships/hyperlink" Target="https://www.basketball-reference.com/players/a/achiupr01.html" TargetMode="External"/><Relationship Id="rId29" Type="http://schemas.openxmlformats.org/officeDocument/2006/relationships/hyperlink" Target="https://www.basketball-reference.com/players/a/anunoog01.html" TargetMode="External"/><Relationship Id="rId441" Type="http://schemas.openxmlformats.org/officeDocument/2006/relationships/hyperlink" Target="https://www.basketball-reference.com/teams/DAL/2024.html" TargetMode="External"/><Relationship Id="rId539" Type="http://schemas.openxmlformats.org/officeDocument/2006/relationships/hyperlink" Target="https://www.basketball-reference.com/players/k/kesslwa01.html" TargetMode="External"/><Relationship Id="rId746" Type="http://schemas.openxmlformats.org/officeDocument/2006/relationships/hyperlink" Target="https://www.basketball-reference.com/teams/IND/2024.html" TargetMode="External"/><Relationship Id="rId1071" Type="http://schemas.openxmlformats.org/officeDocument/2006/relationships/hyperlink" Target="https://www.basketball-reference.com/teams/CHO/2024.html" TargetMode="External"/><Relationship Id="rId178" Type="http://schemas.openxmlformats.org/officeDocument/2006/relationships/hyperlink" Target="https://www.basketball-reference.com/teams/DEN/2024.html" TargetMode="External"/><Relationship Id="rId301" Type="http://schemas.openxmlformats.org/officeDocument/2006/relationships/hyperlink" Target="https://www.basketball-reference.com/players/f/fontesi01.html" TargetMode="External"/><Relationship Id="rId953" Type="http://schemas.openxmlformats.org/officeDocument/2006/relationships/hyperlink" Target="https://www.basketball-reference.com/teams/MEM/2024.html" TargetMode="External"/><Relationship Id="rId1029" Type="http://schemas.openxmlformats.org/officeDocument/2006/relationships/hyperlink" Target="https://www.basketball-reference.com/teams/PHI/2024.html" TargetMode="External"/><Relationship Id="rId82" Type="http://schemas.openxmlformats.org/officeDocument/2006/relationships/hyperlink" Target="https://www.basketball-reference.com/players/b/batumni01.html" TargetMode="External"/><Relationship Id="rId385" Type="http://schemas.openxmlformats.org/officeDocument/2006/relationships/hyperlink" Target="https://www.basketball-reference.com/teams/IND/2024.html" TargetMode="External"/><Relationship Id="rId592" Type="http://schemas.openxmlformats.org/officeDocument/2006/relationships/hyperlink" Target="https://www.basketball-reference.com/players/l/livinch01.html" TargetMode="External"/><Relationship Id="rId606" Type="http://schemas.openxmlformats.org/officeDocument/2006/relationships/hyperlink" Target="https://www.basketball-reference.com/teams/MIA/2024.html" TargetMode="External"/><Relationship Id="rId813" Type="http://schemas.openxmlformats.org/officeDocument/2006/relationships/hyperlink" Target="https://www.basketball-reference.com/players/p/poolejo01.html" TargetMode="External"/><Relationship Id="rId245" Type="http://schemas.openxmlformats.org/officeDocument/2006/relationships/hyperlink" Target="https://www.basketball-reference.com/teams/CHI/2024.html" TargetMode="External"/><Relationship Id="rId452" Type="http://schemas.openxmlformats.org/officeDocument/2006/relationships/hyperlink" Target="https://www.basketball-reference.com/players/h/houstca01.html" TargetMode="External"/><Relationship Id="rId897" Type="http://schemas.openxmlformats.org/officeDocument/2006/relationships/hyperlink" Target="https://www.basketball-reference.com/players/r/ryanma01.html" TargetMode="External"/><Relationship Id="rId1082" Type="http://schemas.openxmlformats.org/officeDocument/2006/relationships/hyperlink" Target="https://www.basketball-reference.com/players/w/wembavi01.html" TargetMode="External"/><Relationship Id="rId105" Type="http://schemas.openxmlformats.org/officeDocument/2006/relationships/hyperlink" Target="https://www.basketball-reference.com/teams/ORL/2024.html" TargetMode="External"/><Relationship Id="rId312" Type="http://schemas.openxmlformats.org/officeDocument/2006/relationships/hyperlink" Target="https://www.basketball-reference.com/teams/TOR/2024.html" TargetMode="External"/><Relationship Id="rId757" Type="http://schemas.openxmlformats.org/officeDocument/2006/relationships/hyperlink" Target="https://www.basketball-reference.com/players/n/nowelma01.html" TargetMode="External"/><Relationship Id="rId964" Type="http://schemas.openxmlformats.org/officeDocument/2006/relationships/hyperlink" Target="https://www.basketball-reference.com/players/s/smithni01.html" TargetMode="External"/><Relationship Id="rId93" Type="http://schemas.openxmlformats.org/officeDocument/2006/relationships/hyperlink" Target="https://www.basketball-reference.com/teams/OKC/2024.html" TargetMode="External"/><Relationship Id="rId189" Type="http://schemas.openxmlformats.org/officeDocument/2006/relationships/hyperlink" Target="https://www.basketball-reference.com/players/c/castlco01.html" TargetMode="External"/><Relationship Id="rId396" Type="http://schemas.openxmlformats.org/officeDocument/2006/relationships/hyperlink" Target="https://www.basketball-reference.com/players/h/harriga01.html" TargetMode="External"/><Relationship Id="rId617" Type="http://schemas.openxmlformats.org/officeDocument/2006/relationships/hyperlink" Target="https://www.basketball-reference.com/teams/PHO/2024.html" TargetMode="External"/><Relationship Id="rId824" Type="http://schemas.openxmlformats.org/officeDocument/2006/relationships/hyperlink" Target="https://www.basketball-reference.com/teams/MIL/2024.html" TargetMode="External"/><Relationship Id="rId256" Type="http://schemas.openxmlformats.org/officeDocument/2006/relationships/hyperlink" Target="https://www.basketball-reference.com/players/d/dinwisp01.html" TargetMode="External"/><Relationship Id="rId463" Type="http://schemas.openxmlformats.org/officeDocument/2006/relationships/hyperlink" Target="https://www.basketball-reference.com/teams/MEM/2024.html" TargetMode="External"/><Relationship Id="rId670" Type="http://schemas.openxmlformats.org/officeDocument/2006/relationships/hyperlink" Target="https://www.basketball-reference.com/players/m/meltode01.html" TargetMode="External"/><Relationship Id="rId1093" Type="http://schemas.openxmlformats.org/officeDocument/2006/relationships/hyperlink" Target="https://www.basketball-reference.com/teams/HOU/2024.html" TargetMode="External"/><Relationship Id="rId1107" Type="http://schemas.openxmlformats.org/officeDocument/2006/relationships/hyperlink" Target="https://www.basketball-reference.com/teams/OKC/2024.html" TargetMode="External"/><Relationship Id="rId116" Type="http://schemas.openxmlformats.org/officeDocument/2006/relationships/hyperlink" Target="https://www.basketball-reference.com/players/b/bookede01.html" TargetMode="External"/><Relationship Id="rId323" Type="http://schemas.openxmlformats.org/officeDocument/2006/relationships/hyperlink" Target="https://www.basketball-reference.com/teams/DET/2024.html" TargetMode="External"/><Relationship Id="rId530" Type="http://schemas.openxmlformats.org/officeDocument/2006/relationships/hyperlink" Target="https://www.basketball-reference.com/teams/DEN/2024.html" TargetMode="External"/><Relationship Id="rId768" Type="http://schemas.openxmlformats.org/officeDocument/2006/relationships/hyperlink" Target="https://www.basketball-reference.com/players/o/onealro01.html" TargetMode="External"/><Relationship Id="rId975" Type="http://schemas.openxmlformats.org/officeDocument/2006/relationships/hyperlink" Target="https://www.basketball-reference.com/teams/DET/2024.html" TargetMode="External"/><Relationship Id="rId20" Type="http://schemas.openxmlformats.org/officeDocument/2006/relationships/hyperlink" Target="https://www.basketball-reference.com/players/a/anderky01.html" TargetMode="External"/><Relationship Id="rId628" Type="http://schemas.openxmlformats.org/officeDocument/2006/relationships/hyperlink" Target="https://www.basketball-reference.com/players/m/marshna01.html" TargetMode="External"/><Relationship Id="rId835" Type="http://schemas.openxmlformats.org/officeDocument/2006/relationships/hyperlink" Target="https://www.basketball-reference.com/players/p/primojo01.html" TargetMode="External"/><Relationship Id="rId267" Type="http://schemas.openxmlformats.org/officeDocument/2006/relationships/hyperlink" Target="https://www.basketball-reference.com/teams/CHI/2024.html" TargetMode="External"/><Relationship Id="rId474" Type="http://schemas.openxmlformats.org/officeDocument/2006/relationships/hyperlink" Target="https://www.basketball-reference.com/players/i/iveyja01.html" TargetMode="External"/><Relationship Id="rId1020" Type="http://schemas.openxmlformats.org/officeDocument/2006/relationships/hyperlink" Target="https://www.basketball-reference.com/teams/SAC/2024.html" TargetMode="External"/><Relationship Id="rId1118" Type="http://schemas.openxmlformats.org/officeDocument/2006/relationships/hyperlink" Target="https://www.basketball-reference.com/players/w/willivi01.html" TargetMode="External"/><Relationship Id="rId127" Type="http://schemas.openxmlformats.org/officeDocument/2006/relationships/hyperlink" Target="https://www.basketball-reference.com/teams/SAS/2024.html" TargetMode="External"/><Relationship Id="rId681" Type="http://schemas.openxmlformats.org/officeDocument/2006/relationships/hyperlink" Target="https://www.basketball-reference.com/teams/MIL/2024.html" TargetMode="External"/><Relationship Id="rId779" Type="http://schemas.openxmlformats.org/officeDocument/2006/relationships/hyperlink" Target="https://www.basketball-reference.com/teams/UTA/2024.html" TargetMode="External"/><Relationship Id="rId902" Type="http://schemas.openxmlformats.org/officeDocument/2006/relationships/hyperlink" Target="https://www.basketball-reference.com/teams/UTA/2024.html" TargetMode="External"/><Relationship Id="rId986" Type="http://schemas.openxmlformats.org/officeDocument/2006/relationships/hyperlink" Target="https://www.basketball-reference.com/players/t/tatumja01.html" TargetMode="External"/><Relationship Id="rId31" Type="http://schemas.openxmlformats.org/officeDocument/2006/relationships/hyperlink" Target="https://www.basketball-reference.com/players/a/anunoog01.html" TargetMode="External"/><Relationship Id="rId334" Type="http://schemas.openxmlformats.org/officeDocument/2006/relationships/hyperlink" Target="https://www.basketball-reference.com/players/g/georgpa01.html" TargetMode="External"/><Relationship Id="rId541" Type="http://schemas.openxmlformats.org/officeDocument/2006/relationships/hyperlink" Target="https://www.basketball-reference.com/players/k/keybr01.html" TargetMode="External"/><Relationship Id="rId639" Type="http://schemas.openxmlformats.org/officeDocument/2006/relationships/hyperlink" Target="https://www.basketball-reference.com/players/m/mathega01.html" TargetMode="External"/><Relationship Id="rId180" Type="http://schemas.openxmlformats.org/officeDocument/2006/relationships/hyperlink" Target="https://www.basketball-reference.com/teams/POR/2024.html" TargetMode="External"/><Relationship Id="rId278" Type="http://schemas.openxmlformats.org/officeDocument/2006/relationships/hyperlink" Target="https://www.basketball-reference.com/players/e/edwaran01.html" TargetMode="External"/><Relationship Id="rId401" Type="http://schemas.openxmlformats.org/officeDocument/2006/relationships/hyperlink" Target="https://www.basketball-reference.com/teams/ORL/2024.html" TargetMode="External"/><Relationship Id="rId846" Type="http://schemas.openxmlformats.org/officeDocument/2006/relationships/hyperlink" Target="https://www.basketball-reference.com/teams/BOS/2024.html" TargetMode="External"/><Relationship Id="rId1031" Type="http://schemas.openxmlformats.org/officeDocument/2006/relationships/hyperlink" Target="https://www.basketball-reference.com/teams/LAC/2024.html" TargetMode="External"/><Relationship Id="rId1129" Type="http://schemas.openxmlformats.org/officeDocument/2006/relationships/hyperlink" Target="https://www.basketball-reference.com/players/w/windldy01.html" TargetMode="External"/><Relationship Id="rId485" Type="http://schemas.openxmlformats.org/officeDocument/2006/relationships/hyperlink" Target="https://www.basketball-reference.com/teams/DEN/2024.html" TargetMode="External"/><Relationship Id="rId692" Type="http://schemas.openxmlformats.org/officeDocument/2006/relationships/hyperlink" Target="https://www.basketball-reference.com/players/m/miltosh01.html" TargetMode="External"/><Relationship Id="rId706" Type="http://schemas.openxmlformats.org/officeDocument/2006/relationships/hyperlink" Target="https://www.basketball-reference.com/players/m/monkma01.html" TargetMode="External"/><Relationship Id="rId913" Type="http://schemas.openxmlformats.org/officeDocument/2006/relationships/hyperlink" Target="https://www.basketball-reference.com/players/s/sassema01.html" TargetMode="External"/><Relationship Id="rId42" Type="http://schemas.openxmlformats.org/officeDocument/2006/relationships/hyperlink" Target="https://www.basketball-reference.com/teams/POR/2024.html" TargetMode="External"/><Relationship Id="rId138" Type="http://schemas.openxmlformats.org/officeDocument/2006/relationships/hyperlink" Target="https://www.basketball-reference.com/players/b/brookar01.html" TargetMode="External"/><Relationship Id="rId345" Type="http://schemas.openxmlformats.org/officeDocument/2006/relationships/hyperlink" Target="https://www.basketball-reference.com/teams/WAS/2024.html" TargetMode="External"/><Relationship Id="rId552" Type="http://schemas.openxmlformats.org/officeDocument/2006/relationships/hyperlink" Target="https://www.basketball-reference.com/teams/PHI/2024.html" TargetMode="External"/><Relationship Id="rId997" Type="http://schemas.openxmlformats.org/officeDocument/2006/relationships/hyperlink" Target="https://www.basketball-reference.com/players/t/theisda01.html" TargetMode="External"/><Relationship Id="rId191" Type="http://schemas.openxmlformats.org/officeDocument/2006/relationships/hyperlink" Target="https://www.basketball-reference.com/players/c/cazalma01.html" TargetMode="External"/><Relationship Id="rId205" Type="http://schemas.openxmlformats.org/officeDocument/2006/relationships/hyperlink" Target="https://www.basketball-reference.com/players/c/coffeam01.html" TargetMode="External"/><Relationship Id="rId412" Type="http://schemas.openxmlformats.org/officeDocument/2006/relationships/hyperlink" Target="https://www.basketball-reference.com/players/h/hawkijo01.html" TargetMode="External"/><Relationship Id="rId857" Type="http://schemas.openxmlformats.org/officeDocument/2006/relationships/hyperlink" Target="https://www.basketball-reference.com/teams/POR/2024.html" TargetMode="External"/><Relationship Id="rId1042" Type="http://schemas.openxmlformats.org/officeDocument/2006/relationships/hyperlink" Target="https://www.basketball-reference.com/players/v/vanvlfr01.html" TargetMode="External"/><Relationship Id="rId289" Type="http://schemas.openxmlformats.org/officeDocument/2006/relationships/hyperlink" Target="https://www.basketball-reference.com/teams/MEM/2024.html" TargetMode="External"/><Relationship Id="rId496" Type="http://schemas.openxmlformats.org/officeDocument/2006/relationships/hyperlink" Target="https://www.basketball-reference.com/teams/WAS/2024.html" TargetMode="External"/><Relationship Id="rId717" Type="http://schemas.openxmlformats.org/officeDocument/2006/relationships/hyperlink" Target="https://www.basketball-reference.com/teams/MEM/2024.html" TargetMode="External"/><Relationship Id="rId924" Type="http://schemas.openxmlformats.org/officeDocument/2006/relationships/hyperlink" Target="https://www.basketball-reference.com/teams/UTA/2024.html" TargetMode="External"/><Relationship Id="rId53" Type="http://schemas.openxmlformats.org/officeDocument/2006/relationships/hyperlink" Target="https://www.basketball-reference.com/teams/CHO/2024.html" TargetMode="External"/><Relationship Id="rId149" Type="http://schemas.openxmlformats.org/officeDocument/2006/relationships/hyperlink" Target="https://www.basketball-reference.com/players/b/browngr01.html" TargetMode="External"/><Relationship Id="rId356" Type="http://schemas.openxmlformats.org/officeDocument/2006/relationships/hyperlink" Target="https://www.basketball-reference.com/players/g/gordoer01.html" TargetMode="External"/><Relationship Id="rId563" Type="http://schemas.openxmlformats.org/officeDocument/2006/relationships/hyperlink" Target="https://www.basketball-reference.com/players/l/lavinza01.html" TargetMode="External"/><Relationship Id="rId770" Type="http://schemas.openxmlformats.org/officeDocument/2006/relationships/hyperlink" Target="https://www.basketball-reference.com/players/o/okekech01.html" TargetMode="External"/><Relationship Id="rId216" Type="http://schemas.openxmlformats.org/officeDocument/2006/relationships/hyperlink" Target="https://www.basketball-reference.com/teams/WAS/2024.html" TargetMode="External"/><Relationship Id="rId423" Type="http://schemas.openxmlformats.org/officeDocument/2006/relationships/hyperlink" Target="https://www.basketball-reference.com/teams/UTA/2024.html" TargetMode="External"/><Relationship Id="rId868" Type="http://schemas.openxmlformats.org/officeDocument/2006/relationships/hyperlink" Target="https://www.basketball-reference.com/players/r/richani01.html" TargetMode="External"/><Relationship Id="rId1053" Type="http://schemas.openxmlformats.org/officeDocument/2006/relationships/hyperlink" Target="https://www.basketball-reference.com/teams/CLE/2024.html" TargetMode="External"/><Relationship Id="rId630" Type="http://schemas.openxmlformats.org/officeDocument/2006/relationships/hyperlink" Target="https://www.basketball-reference.com/players/m/martica02.html" TargetMode="External"/><Relationship Id="rId728" Type="http://schemas.openxmlformats.org/officeDocument/2006/relationships/hyperlink" Target="https://www.basketball-reference.com/players/m/murraja01.html" TargetMode="External"/><Relationship Id="rId935" Type="http://schemas.openxmlformats.org/officeDocument/2006/relationships/hyperlink" Target="https://www.basketball-reference.com/players/s/siakapa01.html" TargetMode="External"/><Relationship Id="rId64" Type="http://schemas.openxmlformats.org/officeDocument/2006/relationships/hyperlink" Target="https://www.basketball-reference.com/players/b/barneha02.html" TargetMode="External"/><Relationship Id="rId367" Type="http://schemas.openxmlformats.org/officeDocument/2006/relationships/hyperlink" Target="https://www.basketball-reference.com/teams/GSW/2024.html" TargetMode="External"/><Relationship Id="rId574" Type="http://schemas.openxmlformats.org/officeDocument/2006/relationships/hyperlink" Target="https://www.basketball-reference.com/teams/CLE/2024.html" TargetMode="External"/><Relationship Id="rId1120" Type="http://schemas.openxmlformats.org/officeDocument/2006/relationships/hyperlink" Target="https://www.basketball-reference.com/players/w/willizi02.html" TargetMode="External"/><Relationship Id="rId227" Type="http://schemas.openxmlformats.org/officeDocument/2006/relationships/hyperlink" Target="https://www.basketball-reference.com/teams/MIL/2024.html" TargetMode="External"/><Relationship Id="rId781" Type="http://schemas.openxmlformats.org/officeDocument/2006/relationships/hyperlink" Target="https://www.basketball-reference.com/teams/WAS/2024.html" TargetMode="External"/><Relationship Id="rId879" Type="http://schemas.openxmlformats.org/officeDocument/2006/relationships/hyperlink" Target="https://www.basketball-reference.com/teams/MIA/2024.html" TargetMode="External"/><Relationship Id="rId434" Type="http://schemas.openxmlformats.org/officeDocument/2006/relationships/hyperlink" Target="https://www.basketball-reference.com/players/h/holidaa01.html" TargetMode="External"/><Relationship Id="rId641" Type="http://schemas.openxmlformats.org/officeDocument/2006/relationships/hyperlink" Target="https://www.basketball-reference.com/players/m/mathube01.html" TargetMode="External"/><Relationship Id="rId739" Type="http://schemas.openxmlformats.org/officeDocument/2006/relationships/hyperlink" Target="https://www.basketball-reference.com/players/m/mykhasv01.html" TargetMode="External"/><Relationship Id="rId1064" Type="http://schemas.openxmlformats.org/officeDocument/2006/relationships/hyperlink" Target="https://www.basketball-reference.com/players/w/walkelo01.html" TargetMode="External"/><Relationship Id="rId280" Type="http://schemas.openxmlformats.org/officeDocument/2006/relationships/hyperlink" Target="https://www.basketball-reference.com/players/e/edwarke02.html" TargetMode="External"/><Relationship Id="rId501" Type="http://schemas.openxmlformats.org/officeDocument/2006/relationships/hyperlink" Target="https://www.basketball-reference.com/players/j/joeis01.html" TargetMode="External"/><Relationship Id="rId946" Type="http://schemas.openxmlformats.org/officeDocument/2006/relationships/hyperlink" Target="https://www.basketball-reference.com/players/s/skapidm01.html" TargetMode="External"/><Relationship Id="rId1131" Type="http://schemas.openxmlformats.org/officeDocument/2006/relationships/hyperlink" Target="https://www.basketball-reference.com/players/w/wisemja01.html" TargetMode="External"/><Relationship Id="rId75" Type="http://schemas.openxmlformats.org/officeDocument/2006/relationships/hyperlink" Target="https://www.basketball-reference.com/players/b/batesem01.html" TargetMode="External"/><Relationship Id="rId140" Type="http://schemas.openxmlformats.org/officeDocument/2006/relationships/hyperlink" Target="https://www.basketball-reference.com/players/b/brookdi01.html" TargetMode="External"/><Relationship Id="rId378" Type="http://schemas.openxmlformats.org/officeDocument/2006/relationships/hyperlink" Target="https://www.basketball-reference.com/players/g/gueyemo02.html" TargetMode="External"/><Relationship Id="rId585" Type="http://schemas.openxmlformats.org/officeDocument/2006/relationships/hyperlink" Target="https://www.basketball-reference.com/teams/MIL/2024.html" TargetMode="External"/><Relationship Id="rId792" Type="http://schemas.openxmlformats.org/officeDocument/2006/relationships/hyperlink" Target="https://www.basketball-reference.com/players/p/peterdr01.html" TargetMode="External"/><Relationship Id="rId806" Type="http://schemas.openxmlformats.org/officeDocument/2006/relationships/hyperlink" Target="https://www.basketball-reference.com/teams/LAC/2024.html" TargetMode="External"/><Relationship Id="rId6" Type="http://schemas.openxmlformats.org/officeDocument/2006/relationships/hyperlink" Target="https://www.basketball-reference.com/players/a/adebaba01.html" TargetMode="External"/><Relationship Id="rId238" Type="http://schemas.openxmlformats.org/officeDocument/2006/relationships/hyperlink" Target="https://www.basketball-reference.com/players/d/davisjo06.html" TargetMode="External"/><Relationship Id="rId445" Type="http://schemas.openxmlformats.org/officeDocument/2006/relationships/hyperlink" Target="https://www.basketball-reference.com/teams/LAL/2024.html" TargetMode="External"/><Relationship Id="rId652" Type="http://schemas.openxmlformats.org/officeDocument/2006/relationships/hyperlink" Target="https://www.basketball-reference.com/players/m/mcbrimi01.html" TargetMode="External"/><Relationship Id="rId1075" Type="http://schemas.openxmlformats.org/officeDocument/2006/relationships/hyperlink" Target="https://www.basketball-reference.com/teams/PHO/2024.html" TargetMode="External"/><Relationship Id="rId291" Type="http://schemas.openxmlformats.org/officeDocument/2006/relationships/hyperlink" Target="https://www.basketball-reference.com/teams/DAL/2024.html" TargetMode="External"/><Relationship Id="rId305" Type="http://schemas.openxmlformats.org/officeDocument/2006/relationships/hyperlink" Target="https://www.basketball-reference.com/players/f/forretr01.html" TargetMode="External"/><Relationship Id="rId512" Type="http://schemas.openxmlformats.org/officeDocument/2006/relationships/hyperlink" Target="https://www.basketball-reference.com/teams/BRK/2024.html" TargetMode="External"/><Relationship Id="rId957" Type="http://schemas.openxmlformats.org/officeDocument/2006/relationships/hyperlink" Target="https://www.basketball-reference.com/teams/MIA/2024.html" TargetMode="External"/><Relationship Id="rId1142" Type="http://schemas.openxmlformats.org/officeDocument/2006/relationships/hyperlink" Target="https://www.basketball-reference.com/teams/UTA/2024.html" TargetMode="External"/><Relationship Id="rId86" Type="http://schemas.openxmlformats.org/officeDocument/2006/relationships/hyperlink" Target="https://www.basketball-reference.com/players/b/beaslma01.html" TargetMode="External"/><Relationship Id="rId151" Type="http://schemas.openxmlformats.org/officeDocument/2006/relationships/hyperlink" Target="https://www.basketball-reference.com/players/b/brownja02.html" TargetMode="External"/><Relationship Id="rId389" Type="http://schemas.openxmlformats.org/officeDocument/2006/relationships/hyperlink" Target="https://www.basketball-reference.com/teams/DAL/2024.html" TargetMode="External"/><Relationship Id="rId596" Type="http://schemas.openxmlformats.org/officeDocument/2006/relationships/hyperlink" Target="https://www.basketball-reference.com/teams/MEM/2024.html" TargetMode="External"/><Relationship Id="rId817" Type="http://schemas.openxmlformats.org/officeDocument/2006/relationships/hyperlink" Target="https://www.basketball-reference.com/players/p/portejo01.html" TargetMode="External"/><Relationship Id="rId1002" Type="http://schemas.openxmlformats.org/officeDocument/2006/relationships/hyperlink" Target="https://www.basketball-reference.com/teams/HOU/2024.html" TargetMode="External"/><Relationship Id="rId249" Type="http://schemas.openxmlformats.org/officeDocument/2006/relationships/hyperlink" Target="https://www.basketball-reference.com/teams/SAS/2024.html" TargetMode="External"/><Relationship Id="rId456" Type="http://schemas.openxmlformats.org/officeDocument/2006/relationships/hyperlink" Target="https://www.basketball-reference.com/players/h/huertke01.html" TargetMode="External"/><Relationship Id="rId663" Type="http://schemas.openxmlformats.org/officeDocument/2006/relationships/hyperlink" Target="https://www.basketball-reference.com/teams/SAS/2024.html" TargetMode="External"/><Relationship Id="rId870" Type="http://schemas.openxmlformats.org/officeDocument/2006/relationships/hyperlink" Target="https://www.basketball-reference.com/players/r/richajo01.html" TargetMode="External"/><Relationship Id="rId1086" Type="http://schemas.openxmlformats.org/officeDocument/2006/relationships/hyperlink" Target="https://www.basketball-reference.com/players/w/westbru01.html" TargetMode="External"/><Relationship Id="rId13" Type="http://schemas.openxmlformats.org/officeDocument/2006/relationships/hyperlink" Target="https://www.basketball-reference.com/teams/MIN/2024.html" TargetMode="External"/><Relationship Id="rId109" Type="http://schemas.openxmlformats.org/officeDocument/2006/relationships/hyperlink" Target="https://www.basketball-reference.com/teams/ATL/2024.html" TargetMode="External"/><Relationship Id="rId316" Type="http://schemas.openxmlformats.org/officeDocument/2006/relationships/hyperlink" Target="https://www.basketball-reference.com/teams/ORL/2024.html" TargetMode="External"/><Relationship Id="rId523" Type="http://schemas.openxmlformats.org/officeDocument/2006/relationships/hyperlink" Target="https://www.basketball-reference.com/players/j/joneshe01.html" TargetMode="External"/><Relationship Id="rId968" Type="http://schemas.openxmlformats.org/officeDocument/2006/relationships/hyperlink" Target="https://www.basketball-reference.com/players/s/sochaje01.html" TargetMode="External"/><Relationship Id="rId97" Type="http://schemas.openxmlformats.org/officeDocument/2006/relationships/hyperlink" Target="https://www.basketball-reference.com/teams/ATL/2024.html" TargetMode="External"/><Relationship Id="rId730" Type="http://schemas.openxmlformats.org/officeDocument/2006/relationships/hyperlink" Target="https://www.basketball-reference.com/players/m/murrake02.html" TargetMode="External"/><Relationship Id="rId828" Type="http://schemas.openxmlformats.org/officeDocument/2006/relationships/hyperlink" Target="https://www.basketball-reference.com/teams/UTA/2024.html" TargetMode="External"/><Relationship Id="rId1013" Type="http://schemas.openxmlformats.org/officeDocument/2006/relationships/hyperlink" Target="https://www.basketball-reference.com/players/t/tillmxa01.html" TargetMode="External"/><Relationship Id="rId162" Type="http://schemas.openxmlformats.org/officeDocument/2006/relationships/hyperlink" Target="https://www.basketball-reference.com/teams/NYK/2024.html" TargetMode="External"/><Relationship Id="rId467" Type="http://schemas.openxmlformats.org/officeDocument/2006/relationships/hyperlink" Target="https://www.basketball-reference.com/teams/ORL/2024.html" TargetMode="External"/><Relationship Id="rId1097" Type="http://schemas.openxmlformats.org/officeDocument/2006/relationships/hyperlink" Target="https://www.basketball-reference.com/teams/GSW/2024.html" TargetMode="External"/><Relationship Id="rId674" Type="http://schemas.openxmlformats.org/officeDocument/2006/relationships/hyperlink" Target="https://www.basketball-reference.com/players/m/merrisa01.html" TargetMode="External"/><Relationship Id="rId881" Type="http://schemas.openxmlformats.org/officeDocument/2006/relationships/hyperlink" Target="https://www.basketball-reference.com/teams/NOP/2024.html" TargetMode="External"/><Relationship Id="rId979" Type="http://schemas.openxmlformats.org/officeDocument/2006/relationships/hyperlink" Target="https://www.basketball-reference.com/teams/CLE/2024.html" TargetMode="External"/><Relationship Id="rId24" Type="http://schemas.openxmlformats.org/officeDocument/2006/relationships/hyperlink" Target="https://www.basketball-reference.com/players/a/antetth01.html" TargetMode="External"/><Relationship Id="rId327" Type="http://schemas.openxmlformats.org/officeDocument/2006/relationships/hyperlink" Target="https://www.basketball-reference.com/teams/GSW/2024.html" TargetMode="External"/><Relationship Id="rId534" Type="http://schemas.openxmlformats.org/officeDocument/2006/relationships/hyperlink" Target="https://www.basketball-reference.com/teams/MIA/2024.html" TargetMode="External"/><Relationship Id="rId741" Type="http://schemas.openxmlformats.org/officeDocument/2006/relationships/hyperlink" Target="https://www.basketball-reference.com/players/n/nancela02.html" TargetMode="External"/><Relationship Id="rId839" Type="http://schemas.openxmlformats.org/officeDocument/2006/relationships/hyperlink" Target="https://www.basketball-reference.com/players/p/pritcpa01.html" TargetMode="External"/><Relationship Id="rId173" Type="http://schemas.openxmlformats.org/officeDocument/2006/relationships/hyperlink" Target="https://www.basketball-reference.com/players/b/butleji01.html" TargetMode="External"/><Relationship Id="rId380" Type="http://schemas.openxmlformats.org/officeDocument/2006/relationships/hyperlink" Target="https://www.basketball-reference.com/players/h/hachiru01.html" TargetMode="External"/><Relationship Id="rId601" Type="http://schemas.openxmlformats.org/officeDocument/2006/relationships/hyperlink" Target="https://www.basketball-reference.com/players/l/lopezbr01.html" TargetMode="External"/><Relationship Id="rId1024" Type="http://schemas.openxmlformats.org/officeDocument/2006/relationships/hyperlink" Target="https://www.basketball-reference.com/teams/TOR/2024.html" TargetMode="External"/><Relationship Id="rId240" Type="http://schemas.openxmlformats.org/officeDocument/2006/relationships/hyperlink" Target="https://www.basketball-reference.com/players/d/davisjd01.html" TargetMode="External"/><Relationship Id="rId478" Type="http://schemas.openxmlformats.org/officeDocument/2006/relationships/hyperlink" Target="https://www.basketball-reference.com/players/j/jacksgg01.html" TargetMode="External"/><Relationship Id="rId685" Type="http://schemas.openxmlformats.org/officeDocument/2006/relationships/hyperlink" Target="https://www.basketball-reference.com/teams/LAC/2024.html" TargetMode="External"/><Relationship Id="rId892" Type="http://schemas.openxmlformats.org/officeDocument/2006/relationships/hyperlink" Target="https://www.basketball-reference.com/teams/MIA/2024.html" TargetMode="External"/><Relationship Id="rId906" Type="http://schemas.openxmlformats.org/officeDocument/2006/relationships/hyperlink" Target="https://www.basketball-reference.com/teams/CHI/2024.html" TargetMode="External"/><Relationship Id="rId35" Type="http://schemas.openxmlformats.org/officeDocument/2006/relationships/hyperlink" Target="https://www.basketball-reference.com/players/a/avdijde01.html" TargetMode="External"/><Relationship Id="rId100" Type="http://schemas.openxmlformats.org/officeDocument/2006/relationships/hyperlink" Target="https://www.basketball-reference.com/players/b/bitimon01.html" TargetMode="External"/><Relationship Id="rId338" Type="http://schemas.openxmlformats.org/officeDocument/2006/relationships/hyperlink" Target="https://www.basketball-reference.com/players/g/giddejo01.html" TargetMode="External"/><Relationship Id="rId545" Type="http://schemas.openxmlformats.org/officeDocument/2006/relationships/hyperlink" Target="https://www.basketball-reference.com/players/k/klebima01.html" TargetMode="External"/><Relationship Id="rId752" Type="http://schemas.openxmlformats.org/officeDocument/2006/relationships/hyperlink" Target="https://www.basketball-reference.com/teams/MIN/2024.html" TargetMode="External"/><Relationship Id="rId184" Type="http://schemas.openxmlformats.org/officeDocument/2006/relationships/hyperlink" Target="https://www.basketball-reference.com/teams/CHI/2024.html" TargetMode="External"/><Relationship Id="rId391" Type="http://schemas.openxmlformats.org/officeDocument/2006/relationships/hyperlink" Target="https://www.basketball-reference.com/teams/LAC/2024.html" TargetMode="External"/><Relationship Id="rId405" Type="http://schemas.openxmlformats.org/officeDocument/2006/relationships/hyperlink" Target="https://www.basketball-reference.com/teams/MEM/2024.html" TargetMode="External"/><Relationship Id="rId612" Type="http://schemas.openxmlformats.org/officeDocument/2006/relationships/hyperlink" Target="https://www.basketball-reference.com/teams/SAC/2024.html" TargetMode="External"/><Relationship Id="rId1035" Type="http://schemas.openxmlformats.org/officeDocument/2006/relationships/hyperlink" Target="https://www.basketball-reference.com/teams/DEN/2024.html" TargetMode="External"/><Relationship Id="rId251" Type="http://schemas.openxmlformats.org/officeDocument/2006/relationships/hyperlink" Target="https://www.basketball-reference.com/teams/WAS/2024.html" TargetMode="External"/><Relationship Id="rId489" Type="http://schemas.openxmlformats.org/officeDocument/2006/relationships/hyperlink" Target="https://www.basketball-reference.com/teams/LAL/2024.html" TargetMode="External"/><Relationship Id="rId696" Type="http://schemas.openxmlformats.org/officeDocument/2006/relationships/hyperlink" Target="https://www.basketball-reference.com/players/m/minotjo01.html" TargetMode="External"/><Relationship Id="rId917" Type="http://schemas.openxmlformats.org/officeDocument/2006/relationships/hyperlink" Target="https://www.basketball-reference.com/players/s/schrode01.html" TargetMode="External"/><Relationship Id="rId1102" Type="http://schemas.openxmlformats.org/officeDocument/2006/relationships/hyperlink" Target="https://www.basketball-reference.com/players/w/willigr01.html" TargetMode="External"/><Relationship Id="rId46" Type="http://schemas.openxmlformats.org/officeDocument/2006/relationships/hyperlink" Target="https://www.basketball-reference.com/players/b/baglema01.html" TargetMode="External"/><Relationship Id="rId349" Type="http://schemas.openxmlformats.org/officeDocument/2006/relationships/hyperlink" Target="https://www.basketball-reference.com/teams/MEM/2024.html" TargetMode="External"/><Relationship Id="rId556" Type="http://schemas.openxmlformats.org/officeDocument/2006/relationships/hyperlink" Target="https://www.basketball-reference.com/teams/GSW/2024.html" TargetMode="External"/><Relationship Id="rId763" Type="http://schemas.openxmlformats.org/officeDocument/2006/relationships/hyperlink" Target="https://www.basketball-reference.com/players/n/nworajo01.html" TargetMode="External"/><Relationship Id="rId111" Type="http://schemas.openxmlformats.org/officeDocument/2006/relationships/hyperlink" Target="https://www.basketball-reference.com/teams/DET/2024.html" TargetMode="External"/><Relationship Id="rId195" Type="http://schemas.openxmlformats.org/officeDocument/2006/relationships/hyperlink" Target="https://www.basketball-reference.com/players/c/chrisma02.html" TargetMode="External"/><Relationship Id="rId209" Type="http://schemas.openxmlformats.org/officeDocument/2006/relationships/hyperlink" Target="https://www.basketball-reference.com/players/c/colliza01.html" TargetMode="External"/><Relationship Id="rId416" Type="http://schemas.openxmlformats.org/officeDocument/2006/relationships/hyperlink" Target="https://www.basketball-reference.com/players/h/hayeski01.html" TargetMode="External"/><Relationship Id="rId970" Type="http://schemas.openxmlformats.org/officeDocument/2006/relationships/hyperlink" Target="https://www.basketball-reference.com/players/s/sprinja01.html" TargetMode="External"/><Relationship Id="rId1046" Type="http://schemas.openxmlformats.org/officeDocument/2006/relationships/hyperlink" Target="https://www.basketball-reference.com/players/v/vezenal01.html" TargetMode="External"/><Relationship Id="rId623" Type="http://schemas.openxmlformats.org/officeDocument/2006/relationships/hyperlink" Target="https://www.basketball-reference.com/teams/OKC/2024.html" TargetMode="External"/><Relationship Id="rId830" Type="http://schemas.openxmlformats.org/officeDocument/2006/relationships/hyperlink" Target="https://www.basketball-reference.com/teams/DAL/2024.html" TargetMode="External"/><Relationship Id="rId928" Type="http://schemas.openxmlformats.org/officeDocument/2006/relationships/hyperlink" Target="https://www.basketball-reference.com/teams/WAS/2024.html" TargetMode="External"/><Relationship Id="rId57" Type="http://schemas.openxmlformats.org/officeDocument/2006/relationships/hyperlink" Target="https://www.basketball-reference.com/teams/ORL/2024.html" TargetMode="External"/><Relationship Id="rId262" Type="http://schemas.openxmlformats.org/officeDocument/2006/relationships/hyperlink" Target="https://www.basketball-reference.com/players/d/dortlu01.html" TargetMode="External"/><Relationship Id="rId567" Type="http://schemas.openxmlformats.org/officeDocument/2006/relationships/hyperlink" Target="https://www.basketball-reference.com/players/l/leesa01.html" TargetMode="External"/><Relationship Id="rId1113" Type="http://schemas.openxmlformats.org/officeDocument/2006/relationships/hyperlink" Target="https://www.basketball-reference.com/teams/CHO/2024.html" TargetMode="External"/><Relationship Id="rId122" Type="http://schemas.openxmlformats.org/officeDocument/2006/relationships/hyperlink" Target="https://www.basketball-reference.com/players/b/bouknja01.html" TargetMode="External"/><Relationship Id="rId774" Type="http://schemas.openxmlformats.org/officeDocument/2006/relationships/hyperlink" Target="https://www.basketball-reference.com/players/o/okongon01.html" TargetMode="External"/><Relationship Id="rId981" Type="http://schemas.openxmlformats.org/officeDocument/2006/relationships/hyperlink" Target="https://www.basketball-reference.com/teams/ORL/2024.html" TargetMode="External"/><Relationship Id="rId1057" Type="http://schemas.openxmlformats.org/officeDocument/2006/relationships/hyperlink" Target="https://www.basketball-reference.com/teams/ORL/2024.html" TargetMode="External"/><Relationship Id="rId427" Type="http://schemas.openxmlformats.org/officeDocument/2006/relationships/hyperlink" Target="https://www.basketball-reference.com/teams/IND/2024.html" TargetMode="External"/><Relationship Id="rId634" Type="http://schemas.openxmlformats.org/officeDocument/2006/relationships/hyperlink" Target="https://www.basketball-reference.com/players/m/martike04.html" TargetMode="External"/><Relationship Id="rId841" Type="http://schemas.openxmlformats.org/officeDocument/2006/relationships/hyperlink" Target="https://www.basketball-reference.com/players/p/prospol01.html" TargetMode="External"/><Relationship Id="rId273" Type="http://schemas.openxmlformats.org/officeDocument/2006/relationships/hyperlink" Target="https://www.basketball-reference.com/teams/PHO/2024.html" TargetMode="External"/><Relationship Id="rId480" Type="http://schemas.openxmlformats.org/officeDocument/2006/relationships/hyperlink" Target="https://www.basketball-reference.com/players/j/jacksis01.html" TargetMode="External"/><Relationship Id="rId701" Type="http://schemas.openxmlformats.org/officeDocument/2006/relationships/hyperlink" Target="https://www.basketball-reference.com/teams/CLE/2024.html" TargetMode="External"/><Relationship Id="rId939" Type="http://schemas.openxmlformats.org/officeDocument/2006/relationships/hyperlink" Target="https://www.basketball-reference.com/teams/IND/2024.html" TargetMode="External"/><Relationship Id="rId1124" Type="http://schemas.openxmlformats.org/officeDocument/2006/relationships/hyperlink" Target="https://www.basketball-reference.com/players/w/wilsoja03.html" TargetMode="External"/><Relationship Id="rId68" Type="http://schemas.openxmlformats.org/officeDocument/2006/relationships/hyperlink" Target="https://www.basketball-reference.com/players/b/barrerj01.html" TargetMode="External"/><Relationship Id="rId133" Type="http://schemas.openxmlformats.org/officeDocument/2006/relationships/hyperlink" Target="https://www.basketball-reference.com/teams/CHO/2024.html" TargetMode="External"/><Relationship Id="rId340" Type="http://schemas.openxmlformats.org/officeDocument/2006/relationships/hyperlink" Target="https://www.basketball-reference.com/players/g/gilesha01.html" TargetMode="External"/><Relationship Id="rId578" Type="http://schemas.openxmlformats.org/officeDocument/2006/relationships/hyperlink" Target="https://www.basketball-reference.com/players/l/lewiski01.html" TargetMode="External"/><Relationship Id="rId785" Type="http://schemas.openxmlformats.org/officeDocument/2006/relationships/hyperlink" Target="https://www.basketball-reference.com/teams/PHI/2024.html" TargetMode="External"/><Relationship Id="rId992" Type="http://schemas.openxmlformats.org/officeDocument/2006/relationships/hyperlink" Target="https://www.basketball-reference.com/players/t/terryda01.html" TargetMode="External"/><Relationship Id="rId200" Type="http://schemas.openxmlformats.org/officeDocument/2006/relationships/hyperlink" Target="https://www.basketball-reference.com/teams/UTA/2024.html" TargetMode="External"/><Relationship Id="rId438" Type="http://schemas.openxmlformats.org/officeDocument/2006/relationships/hyperlink" Target="https://www.basketball-reference.com/players/h/holidju01.html" TargetMode="External"/><Relationship Id="rId645" Type="http://schemas.openxmlformats.org/officeDocument/2006/relationships/hyperlink" Target="https://www.basketball-reference.com/players/m/maxeyty01.html" TargetMode="External"/><Relationship Id="rId852" Type="http://schemas.openxmlformats.org/officeDocument/2006/relationships/hyperlink" Target="https://www.basketball-reference.com/players/q/quinole01.html" TargetMode="External"/><Relationship Id="rId1068" Type="http://schemas.openxmlformats.org/officeDocument/2006/relationships/hyperlink" Target="https://www.basketball-reference.com/players/w/walshjo01.html" TargetMode="External"/><Relationship Id="rId284" Type="http://schemas.openxmlformats.org/officeDocument/2006/relationships/hyperlink" Target="https://www.basketball-reference.com/players/e/embiijo01.html" TargetMode="External"/><Relationship Id="rId491" Type="http://schemas.openxmlformats.org/officeDocument/2006/relationships/hyperlink" Target="https://www.basketball-reference.com/teams/MIA/2024.html" TargetMode="External"/><Relationship Id="rId505" Type="http://schemas.openxmlformats.org/officeDocument/2006/relationships/hyperlink" Target="https://www.basketball-reference.com/players/j/johnsja05.html" TargetMode="External"/><Relationship Id="rId712" Type="http://schemas.openxmlformats.org/officeDocument/2006/relationships/hyperlink" Target="https://www.basketball-reference.com/players/m/mooreta02.html" TargetMode="External"/><Relationship Id="rId1135" Type="http://schemas.openxmlformats.org/officeDocument/2006/relationships/hyperlink" Target="https://www.basketball-reference.com/players/w/wrighde01.html" TargetMode="External"/><Relationship Id="rId79" Type="http://schemas.openxmlformats.org/officeDocument/2006/relationships/hyperlink" Target="https://www.basketball-reference.com/players/b/batumni01.html" TargetMode="External"/><Relationship Id="rId144" Type="http://schemas.openxmlformats.org/officeDocument/2006/relationships/hyperlink" Target="https://www.basketball-reference.com/teams/IND/2024.html" TargetMode="External"/><Relationship Id="rId589" Type="http://schemas.openxmlformats.org/officeDocument/2006/relationships/hyperlink" Target="https://www.basketball-reference.com/teams/DAL/2024.html" TargetMode="External"/><Relationship Id="rId796" Type="http://schemas.openxmlformats.org/officeDocument/2006/relationships/hyperlink" Target="https://www.basketball-reference.com/teams/PHI/2024.html" TargetMode="External"/><Relationship Id="rId351" Type="http://schemas.openxmlformats.org/officeDocument/2006/relationships/hyperlink" Target="https://www.basketball-reference.com/teams/MIN/2024.html" TargetMode="External"/><Relationship Id="rId449" Type="http://schemas.openxmlformats.org/officeDocument/2006/relationships/hyperlink" Target="https://www.basketball-reference.com/teams/UTA/2024.html" TargetMode="External"/><Relationship Id="rId656" Type="http://schemas.openxmlformats.org/officeDocument/2006/relationships/hyperlink" Target="https://www.basketball-reference.com/players/m/mccontj01.html" TargetMode="External"/><Relationship Id="rId863" Type="http://schemas.openxmlformats.org/officeDocument/2006/relationships/hyperlink" Target="https://www.basketball-reference.com/teams/PHI/2024.html" TargetMode="External"/><Relationship Id="rId1079" Type="http://schemas.openxmlformats.org/officeDocument/2006/relationships/hyperlink" Target="https://www.basketball-reference.com/teams/BRK/2024.html" TargetMode="External"/><Relationship Id="rId211" Type="http://schemas.openxmlformats.org/officeDocument/2006/relationships/hyperlink" Target="https://www.basketball-reference.com/players/c/conlemi01.html" TargetMode="External"/><Relationship Id="rId295" Type="http://schemas.openxmlformats.org/officeDocument/2006/relationships/hyperlink" Target="https://www.basketball-reference.com/teams/BRK/2024.html" TargetMode="External"/><Relationship Id="rId309" Type="http://schemas.openxmlformats.org/officeDocument/2006/relationships/hyperlink" Target="https://www.basketball-reference.com/players/f/foxde01.html" TargetMode="External"/><Relationship Id="rId516" Type="http://schemas.openxmlformats.org/officeDocument/2006/relationships/hyperlink" Target="https://www.basketball-reference.com/teams/DEN/2024.html" TargetMode="External"/><Relationship Id="rId1146" Type="http://schemas.openxmlformats.org/officeDocument/2006/relationships/hyperlink" Target="https://www.basketball-reference.com/teams/LAC/2024.html" TargetMode="External"/><Relationship Id="rId723" Type="http://schemas.openxmlformats.org/officeDocument/2006/relationships/hyperlink" Target="https://www.basketball-reference.com/teams/DET/2024.html" TargetMode="External"/><Relationship Id="rId930" Type="http://schemas.openxmlformats.org/officeDocument/2006/relationships/hyperlink" Target="https://www.basketball-reference.com/teams/BRK/2024.html" TargetMode="External"/><Relationship Id="rId1006" Type="http://schemas.openxmlformats.org/officeDocument/2006/relationships/hyperlink" Target="https://www.basketball-reference.com/teams/GSW/2024.html" TargetMode="External"/><Relationship Id="rId155" Type="http://schemas.openxmlformats.org/officeDocument/2006/relationships/hyperlink" Target="https://www.basketball-reference.com/players/b/brownko01.html" TargetMode="External"/><Relationship Id="rId362" Type="http://schemas.openxmlformats.org/officeDocument/2006/relationships/hyperlink" Target="https://www.basketball-reference.com/players/g/greenaj01.html" TargetMode="External"/><Relationship Id="rId222" Type="http://schemas.openxmlformats.org/officeDocument/2006/relationships/hyperlink" Target="https://www.basketball-reference.com/players/c/covinro01.html" TargetMode="External"/><Relationship Id="rId667" Type="http://schemas.openxmlformats.org/officeDocument/2006/relationships/hyperlink" Target="https://www.basketball-reference.com/teams/CHO/2024.html" TargetMode="External"/><Relationship Id="rId874" Type="http://schemas.openxmlformats.org/officeDocument/2006/relationships/hyperlink" Target="https://www.basketball-reference.com/players/r/robinje01.html" TargetMode="External"/><Relationship Id="rId17" Type="http://schemas.openxmlformats.org/officeDocument/2006/relationships/hyperlink" Target="https://www.basketball-reference.com/teams/CLE/2024.html" TargetMode="External"/><Relationship Id="rId527" Type="http://schemas.openxmlformats.org/officeDocument/2006/relationships/hyperlink" Target="https://www.basketball-reference.com/players/j/jonesty01.html" TargetMode="External"/><Relationship Id="rId734" Type="http://schemas.openxmlformats.org/officeDocument/2006/relationships/hyperlink" Target="https://www.basketball-reference.com/players/m/muscami01.html" TargetMode="External"/><Relationship Id="rId941" Type="http://schemas.openxmlformats.org/officeDocument/2006/relationships/hyperlink" Target="https://www.basketball-reference.com/teams/BRK/2024.html" TargetMode="External"/><Relationship Id="rId70" Type="http://schemas.openxmlformats.org/officeDocument/2006/relationships/hyperlink" Target="https://www.basketball-reference.com/teams/NYK/2024.html" TargetMode="External"/><Relationship Id="rId166" Type="http://schemas.openxmlformats.org/officeDocument/2006/relationships/hyperlink" Target="https://www.basketball-reference.com/teams/ATL/2024.html" TargetMode="External"/><Relationship Id="rId373" Type="http://schemas.openxmlformats.org/officeDocument/2006/relationships/hyperlink" Target="https://www.basketball-reference.com/teams/DAL/2024.html" TargetMode="External"/><Relationship Id="rId580" Type="http://schemas.openxmlformats.org/officeDocument/2006/relationships/hyperlink" Target="https://www.basketball-reference.com/players/l/lewisma05.html" TargetMode="External"/><Relationship Id="rId801" Type="http://schemas.openxmlformats.org/officeDocument/2006/relationships/hyperlink" Target="https://www.basketball-reference.com/players/p/pickeja02.html" TargetMode="External"/><Relationship Id="rId1017" Type="http://schemas.openxmlformats.org/officeDocument/2006/relationships/hyperlink" Target="https://www.basketball-reference.com/players/t/toppiob01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teams/GSW/2024.html" TargetMode="External"/><Relationship Id="rId440" Type="http://schemas.openxmlformats.org/officeDocument/2006/relationships/hyperlink" Target="https://www.basketball-reference.com/players/h/holmeri01.html" TargetMode="External"/><Relationship Id="rId678" Type="http://schemas.openxmlformats.org/officeDocument/2006/relationships/hyperlink" Target="https://www.basketball-reference.com/players/m/micicva01.html" TargetMode="External"/><Relationship Id="rId885" Type="http://schemas.openxmlformats.org/officeDocument/2006/relationships/hyperlink" Target="https://www.basketball-reference.com/teams/WAS/2024.html" TargetMode="External"/><Relationship Id="rId1070" Type="http://schemas.openxmlformats.org/officeDocument/2006/relationships/hyperlink" Target="https://www.basketball-reference.com/players/w/washipj01.html" TargetMode="External"/><Relationship Id="rId28" Type="http://schemas.openxmlformats.org/officeDocument/2006/relationships/hyperlink" Target="https://www.basketball-reference.com/players/a/anunoog01.html" TargetMode="External"/><Relationship Id="rId300" Type="http://schemas.openxmlformats.org/officeDocument/2006/relationships/hyperlink" Target="https://www.basketball-reference.com/teams/NYK/2024.html" TargetMode="External"/><Relationship Id="rId538" Type="http://schemas.openxmlformats.org/officeDocument/2006/relationships/hyperlink" Target="https://www.basketball-reference.com/teams/MEM/2024.html" TargetMode="External"/><Relationship Id="rId745" Type="http://schemas.openxmlformats.org/officeDocument/2006/relationships/hyperlink" Target="https://www.basketball-reference.com/players/n/nembhan01.html" TargetMode="External"/><Relationship Id="rId952" Type="http://schemas.openxmlformats.org/officeDocument/2006/relationships/hyperlink" Target="https://www.basketball-reference.com/players/s/smartma01.html" TargetMode="External"/><Relationship Id="rId81" Type="http://schemas.openxmlformats.org/officeDocument/2006/relationships/hyperlink" Target="https://www.basketball-reference.com/teams/LAC/2024.html" TargetMode="External"/><Relationship Id="rId177" Type="http://schemas.openxmlformats.org/officeDocument/2006/relationships/hyperlink" Target="https://www.basketball-reference.com/players/c/caldwke01.html" TargetMode="External"/><Relationship Id="rId384" Type="http://schemas.openxmlformats.org/officeDocument/2006/relationships/hyperlink" Target="https://www.basketball-reference.com/players/h/halibty01.html" TargetMode="External"/><Relationship Id="rId591" Type="http://schemas.openxmlformats.org/officeDocument/2006/relationships/hyperlink" Target="https://www.basketball-reference.com/teams/DET/2024.html" TargetMode="External"/><Relationship Id="rId605" Type="http://schemas.openxmlformats.org/officeDocument/2006/relationships/hyperlink" Target="https://www.basketball-reference.com/players/l/loveke01.html" TargetMode="External"/><Relationship Id="rId812" Type="http://schemas.openxmlformats.org/officeDocument/2006/relationships/hyperlink" Target="https://www.basketball-reference.com/teams/OKC/2024.html" TargetMode="External"/><Relationship Id="rId1028" Type="http://schemas.openxmlformats.org/officeDocument/2006/relationships/hyperlink" Target="https://www.basketball-reference.com/players/t/tuckepj01.html" TargetMode="External"/><Relationship Id="rId244" Type="http://schemas.openxmlformats.org/officeDocument/2006/relationships/hyperlink" Target="https://www.basketball-reference.com/players/d/derozde01.html" TargetMode="External"/><Relationship Id="rId689" Type="http://schemas.openxmlformats.org/officeDocument/2006/relationships/hyperlink" Target="https://www.basketball-reference.com/teams/BRK/2024.html" TargetMode="External"/><Relationship Id="rId896" Type="http://schemas.openxmlformats.org/officeDocument/2006/relationships/hyperlink" Target="https://www.basketball-reference.com/teams/LAL/2024.html" TargetMode="External"/><Relationship Id="rId1081" Type="http://schemas.openxmlformats.org/officeDocument/2006/relationships/hyperlink" Target="https://www.basketball-reference.com/teams/DEN/2024.html" TargetMode="External"/><Relationship Id="rId39" Type="http://schemas.openxmlformats.org/officeDocument/2006/relationships/hyperlink" Target="https://www.basketball-reference.com/players/a/azubuud01.html" TargetMode="External"/><Relationship Id="rId451" Type="http://schemas.openxmlformats.org/officeDocument/2006/relationships/hyperlink" Target="https://www.basketball-reference.com/teams/PHI/2024.html" TargetMode="External"/><Relationship Id="rId549" Type="http://schemas.openxmlformats.org/officeDocument/2006/relationships/hyperlink" Target="https://www.basketball-reference.com/players/k/konchjo01.html" TargetMode="External"/><Relationship Id="rId756" Type="http://schemas.openxmlformats.org/officeDocument/2006/relationships/hyperlink" Target="https://www.basketball-reference.com/teams/MEM/2024.html" TargetMode="External"/><Relationship Id="rId104" Type="http://schemas.openxmlformats.org/officeDocument/2006/relationships/hyperlink" Target="https://www.basketball-reference.com/players/b/blackan01.html" TargetMode="External"/><Relationship Id="rId188" Type="http://schemas.openxmlformats.org/officeDocument/2006/relationships/hyperlink" Target="https://www.basketball-reference.com/teams/CHI/2024.html" TargetMode="External"/><Relationship Id="rId311" Type="http://schemas.openxmlformats.org/officeDocument/2006/relationships/hyperlink" Target="https://www.basketball-reference.com/players/f/freemja01.html" TargetMode="External"/><Relationship Id="rId395" Type="http://schemas.openxmlformats.org/officeDocument/2006/relationships/hyperlink" Target="https://www.basketball-reference.com/teams/TOR/2024.html" TargetMode="External"/><Relationship Id="rId409" Type="http://schemas.openxmlformats.org/officeDocument/2006/relationships/hyperlink" Target="https://www.basketball-reference.com/teams/NYK/2024.html" TargetMode="External"/><Relationship Id="rId963" Type="http://schemas.openxmlformats.org/officeDocument/2006/relationships/hyperlink" Target="https://www.basketball-reference.com/teams/IND/2024.html" TargetMode="External"/><Relationship Id="rId1039" Type="http://schemas.openxmlformats.org/officeDocument/2006/relationships/hyperlink" Target="https://www.basketball-reference.com/teams/NOP/2024.html" TargetMode="External"/><Relationship Id="rId92" Type="http://schemas.openxmlformats.org/officeDocument/2006/relationships/hyperlink" Target="https://www.basketball-reference.com/players/b/bertada01.html" TargetMode="External"/><Relationship Id="rId616" Type="http://schemas.openxmlformats.org/officeDocument/2006/relationships/hyperlink" Target="https://www.basketball-reference.com/players/m/maledth01.html" TargetMode="External"/><Relationship Id="rId823" Type="http://schemas.openxmlformats.org/officeDocument/2006/relationships/hyperlink" Target="https://www.basketball-reference.com/players/p/portibo01.html" TargetMode="External"/><Relationship Id="rId255" Type="http://schemas.openxmlformats.org/officeDocument/2006/relationships/hyperlink" Target="https://www.basketball-reference.com/teams/OKC/2024.html" TargetMode="External"/><Relationship Id="rId462" Type="http://schemas.openxmlformats.org/officeDocument/2006/relationships/hyperlink" Target="https://www.basketball-reference.com/players/h/hurtma01.html" TargetMode="External"/><Relationship Id="rId1092" Type="http://schemas.openxmlformats.org/officeDocument/2006/relationships/hyperlink" Target="https://www.basketball-reference.com/players/w/whitmca01.html" TargetMode="External"/><Relationship Id="rId1106" Type="http://schemas.openxmlformats.org/officeDocument/2006/relationships/hyperlink" Target="https://www.basketball-reference.com/players/w/willija07.html" TargetMode="External"/><Relationship Id="rId115" Type="http://schemas.openxmlformats.org/officeDocument/2006/relationships/hyperlink" Target="https://www.basketball-reference.com/teams/MIL/2024.html" TargetMode="External"/><Relationship Id="rId322" Type="http://schemas.openxmlformats.org/officeDocument/2006/relationships/hyperlink" Target="https://www.basketball-reference.com/players/g/gallida01.html" TargetMode="External"/><Relationship Id="rId767" Type="http://schemas.openxmlformats.org/officeDocument/2006/relationships/hyperlink" Target="https://www.basketball-reference.com/teams/TOR/2024.html" TargetMode="External"/><Relationship Id="rId974" Type="http://schemas.openxmlformats.org/officeDocument/2006/relationships/hyperlink" Target="https://www.basketball-reference.com/players/s/stewais01.html" TargetMode="External"/><Relationship Id="rId199" Type="http://schemas.openxmlformats.org/officeDocument/2006/relationships/hyperlink" Target="https://www.basketball-reference.com/players/c/clarkjo01.html" TargetMode="External"/><Relationship Id="rId627" Type="http://schemas.openxmlformats.org/officeDocument/2006/relationships/hyperlink" Target="https://www.basketball-reference.com/teams/UTA/2024.html" TargetMode="External"/><Relationship Id="rId834" Type="http://schemas.openxmlformats.org/officeDocument/2006/relationships/hyperlink" Target="https://www.basketball-reference.com/teams/UTA/2024.html" TargetMode="External"/><Relationship Id="rId266" Type="http://schemas.openxmlformats.org/officeDocument/2006/relationships/hyperlink" Target="https://www.basketball-reference.com/players/d/drumman01.html" TargetMode="External"/><Relationship Id="rId473" Type="http://schemas.openxmlformats.org/officeDocument/2006/relationships/hyperlink" Target="https://www.basketball-reference.com/teams/ORL/2024.html" TargetMode="External"/><Relationship Id="rId680" Type="http://schemas.openxmlformats.org/officeDocument/2006/relationships/hyperlink" Target="https://www.basketball-reference.com/players/m/middlkh01.html" TargetMode="External"/><Relationship Id="rId901" Type="http://schemas.openxmlformats.org/officeDocument/2006/relationships/hyperlink" Target="https://www.basketball-reference.com/players/s/samanlu01.html" TargetMode="External"/><Relationship Id="rId1117" Type="http://schemas.openxmlformats.org/officeDocument/2006/relationships/hyperlink" Target="https://www.basketball-reference.com/teams/POR/2024.html" TargetMode="External"/><Relationship Id="rId30" Type="http://schemas.openxmlformats.org/officeDocument/2006/relationships/hyperlink" Target="https://www.basketball-reference.com/teams/TOR/2024.html" TargetMode="External"/><Relationship Id="rId126" Type="http://schemas.openxmlformats.org/officeDocument/2006/relationships/hyperlink" Target="https://www.basketball-reference.com/players/b/branhma01.html" TargetMode="External"/><Relationship Id="rId333" Type="http://schemas.openxmlformats.org/officeDocument/2006/relationships/hyperlink" Target="https://www.basketball-reference.com/teams/UTA/2024.html" TargetMode="External"/><Relationship Id="rId540" Type="http://schemas.openxmlformats.org/officeDocument/2006/relationships/hyperlink" Target="https://www.basketball-reference.com/teams/UTA/2024.html" TargetMode="External"/><Relationship Id="rId778" Type="http://schemas.openxmlformats.org/officeDocument/2006/relationships/hyperlink" Target="https://www.basketball-reference.com/players/o/olynyke01.html" TargetMode="External"/><Relationship Id="rId985" Type="http://schemas.openxmlformats.org/officeDocument/2006/relationships/hyperlink" Target="https://www.basketball-reference.com/teams/HOU/2024.html" TargetMode="External"/><Relationship Id="rId638" Type="http://schemas.openxmlformats.org/officeDocument/2006/relationships/hyperlink" Target="https://www.basketball-reference.com/teams/PHI/2024.html" TargetMode="External"/><Relationship Id="rId845" Type="http://schemas.openxmlformats.org/officeDocument/2006/relationships/hyperlink" Target="https://www.basketball-reference.com/players/q/quetane01.html" TargetMode="External"/><Relationship Id="rId1030" Type="http://schemas.openxmlformats.org/officeDocument/2006/relationships/hyperlink" Target="https://www.basketball-reference.com/players/t/tuckepj01.html" TargetMode="External"/><Relationship Id="rId277" Type="http://schemas.openxmlformats.org/officeDocument/2006/relationships/hyperlink" Target="https://www.basketball-reference.com/teams/HOU/2024.html" TargetMode="External"/><Relationship Id="rId400" Type="http://schemas.openxmlformats.org/officeDocument/2006/relationships/hyperlink" Target="https://www.basketball-reference.com/players/h/harrike01.html" TargetMode="External"/><Relationship Id="rId484" Type="http://schemas.openxmlformats.org/officeDocument/2006/relationships/hyperlink" Target="https://www.basketball-reference.com/players/j/jacksre01.html" TargetMode="External"/><Relationship Id="rId705" Type="http://schemas.openxmlformats.org/officeDocument/2006/relationships/hyperlink" Target="https://www.basketball-reference.com/teams/CLE/2024.html" TargetMode="External"/><Relationship Id="rId1128" Type="http://schemas.openxmlformats.org/officeDocument/2006/relationships/hyperlink" Target="https://www.basketball-reference.com/teams/NYK/2024.html" TargetMode="External"/><Relationship Id="rId137" Type="http://schemas.openxmlformats.org/officeDocument/2006/relationships/hyperlink" Target="https://www.basketball-reference.com/teams/POR/2024.html" TargetMode="External"/><Relationship Id="rId344" Type="http://schemas.openxmlformats.org/officeDocument/2006/relationships/hyperlink" Target="https://www.basketball-reference.com/players/g/gillan01.html" TargetMode="External"/><Relationship Id="rId691" Type="http://schemas.openxmlformats.org/officeDocument/2006/relationships/hyperlink" Target="https://www.basketball-reference.com/teams/ATL/2024.html" TargetMode="External"/><Relationship Id="rId789" Type="http://schemas.openxmlformats.org/officeDocument/2006/relationships/hyperlink" Target="https://www.basketball-reference.com/teams/MIL/2024.html" TargetMode="External"/><Relationship Id="rId912" Type="http://schemas.openxmlformats.org/officeDocument/2006/relationships/hyperlink" Target="https://www.basketball-reference.com/teams/OKC/2024.html" TargetMode="External"/><Relationship Id="rId996" Type="http://schemas.openxmlformats.org/officeDocument/2006/relationships/hyperlink" Target="https://www.basketball-reference.com/teams/IND/2024.html" TargetMode="External"/><Relationship Id="rId41" Type="http://schemas.openxmlformats.org/officeDocument/2006/relationships/hyperlink" Target="https://www.basketball-reference.com/players/b/badjiib01.html" TargetMode="External"/><Relationship Id="rId551" Type="http://schemas.openxmlformats.org/officeDocument/2006/relationships/hyperlink" Target="https://www.basketball-reference.com/players/k/korkmfu01.html" TargetMode="External"/><Relationship Id="rId649" Type="http://schemas.openxmlformats.org/officeDocument/2006/relationships/hyperlink" Target="https://www.basketball-reference.com/teams/POR/2024.html" TargetMode="External"/><Relationship Id="rId856" Type="http://schemas.openxmlformats.org/officeDocument/2006/relationships/hyperlink" Target="https://www.basketball-reference.com/players/r/reathdu01.html" TargetMode="External"/><Relationship Id="rId190" Type="http://schemas.openxmlformats.org/officeDocument/2006/relationships/hyperlink" Target="https://www.basketball-reference.com/teams/LAL/2024.html" TargetMode="External"/><Relationship Id="rId204" Type="http://schemas.openxmlformats.org/officeDocument/2006/relationships/hyperlink" Target="https://www.basketball-reference.com/teams/BRK/2024.html" TargetMode="External"/><Relationship Id="rId288" Type="http://schemas.openxmlformats.org/officeDocument/2006/relationships/hyperlink" Target="https://www.basketball-reference.com/players/e/evbuoto01.html" TargetMode="External"/><Relationship Id="rId411" Type="http://schemas.openxmlformats.org/officeDocument/2006/relationships/hyperlink" Target="https://www.basketball-reference.com/teams/BOS/2024.html" TargetMode="External"/><Relationship Id="rId509" Type="http://schemas.openxmlformats.org/officeDocument/2006/relationships/hyperlink" Target="https://www.basketball-reference.com/players/j/johnske04.html" TargetMode="External"/><Relationship Id="rId1041" Type="http://schemas.openxmlformats.org/officeDocument/2006/relationships/hyperlink" Target="https://www.basketball-reference.com/teams/LAL/2024.html" TargetMode="External"/><Relationship Id="rId1139" Type="http://schemas.openxmlformats.org/officeDocument/2006/relationships/hyperlink" Target="https://www.basketball-reference.com/players/y/youngtr01.html" TargetMode="External"/><Relationship Id="rId495" Type="http://schemas.openxmlformats.org/officeDocument/2006/relationships/hyperlink" Target="https://www.basketball-reference.com/players/j/jemistr01.html" TargetMode="External"/><Relationship Id="rId716" Type="http://schemas.openxmlformats.org/officeDocument/2006/relationships/hyperlink" Target="https://www.basketball-reference.com/players/m/moranja01.html" TargetMode="External"/><Relationship Id="rId923" Type="http://schemas.openxmlformats.org/officeDocument/2006/relationships/hyperlink" Target="https://www.basketball-reference.com/players/s/sensabr01.html" TargetMode="External"/><Relationship Id="rId52" Type="http://schemas.openxmlformats.org/officeDocument/2006/relationships/hyperlink" Target="https://www.basketball-reference.com/players/b/ballla01.html" TargetMode="External"/><Relationship Id="rId148" Type="http://schemas.openxmlformats.org/officeDocument/2006/relationships/hyperlink" Target="https://www.basketball-reference.com/teams/NYK/2024.html" TargetMode="External"/><Relationship Id="rId355" Type="http://schemas.openxmlformats.org/officeDocument/2006/relationships/hyperlink" Target="https://www.basketball-reference.com/teams/DEN/2024.html" TargetMode="External"/><Relationship Id="rId562" Type="http://schemas.openxmlformats.org/officeDocument/2006/relationships/hyperlink" Target="https://www.basketball-reference.com/teams/MEM/2024.html" TargetMode="External"/><Relationship Id="rId215" Type="http://schemas.openxmlformats.org/officeDocument/2006/relationships/hyperlink" Target="https://www.basketball-reference.com/players/c/coulibi01.html" TargetMode="External"/><Relationship Id="rId422" Type="http://schemas.openxmlformats.org/officeDocument/2006/relationships/hyperlink" Target="https://www.basketball-reference.com/players/h/hendrita01.html" TargetMode="External"/><Relationship Id="rId867" Type="http://schemas.openxmlformats.org/officeDocument/2006/relationships/hyperlink" Target="https://www.basketball-reference.com/teams/DET/2024.html" TargetMode="External"/><Relationship Id="rId1052" Type="http://schemas.openxmlformats.org/officeDocument/2006/relationships/hyperlink" Target="https://www.basketball-reference.com/players/w/wadede01.html" TargetMode="External"/><Relationship Id="rId299" Type="http://schemas.openxmlformats.org/officeDocument/2006/relationships/hyperlink" Target="https://www.basketball-reference.com/players/f/flynnma01.html" TargetMode="External"/><Relationship Id="rId727" Type="http://schemas.openxmlformats.org/officeDocument/2006/relationships/hyperlink" Target="https://www.basketball-reference.com/teams/ATL/2024.html" TargetMode="External"/><Relationship Id="rId934" Type="http://schemas.openxmlformats.org/officeDocument/2006/relationships/hyperlink" Target="https://www.basketball-reference.com/teams/IND/2024.html" TargetMode="External"/><Relationship Id="rId63" Type="http://schemas.openxmlformats.org/officeDocument/2006/relationships/hyperlink" Target="https://www.basketball-reference.com/teams/SAS/2024.html" TargetMode="External"/><Relationship Id="rId159" Type="http://schemas.openxmlformats.org/officeDocument/2006/relationships/hyperlink" Target="https://www.basketball-reference.com/players/b/browntr01.html" TargetMode="External"/><Relationship Id="rId366" Type="http://schemas.openxmlformats.org/officeDocument/2006/relationships/hyperlink" Target="https://www.basketball-reference.com/players/g/greendr01.html" TargetMode="External"/><Relationship Id="rId573" Type="http://schemas.openxmlformats.org/officeDocument/2006/relationships/hyperlink" Target="https://www.basketball-reference.com/players/l/leverca01.html" TargetMode="External"/><Relationship Id="rId780" Type="http://schemas.openxmlformats.org/officeDocument/2006/relationships/hyperlink" Target="https://www.basketball-reference.com/players/o/omorueu01.html" TargetMode="External"/><Relationship Id="rId226" Type="http://schemas.openxmlformats.org/officeDocument/2006/relationships/hyperlink" Target="https://www.basketball-reference.com/players/c/crowdja01.html" TargetMode="External"/><Relationship Id="rId433" Type="http://schemas.openxmlformats.org/officeDocument/2006/relationships/hyperlink" Target="https://www.basketball-reference.com/teams/LAL/2024.html" TargetMode="External"/><Relationship Id="rId878" Type="http://schemas.openxmlformats.org/officeDocument/2006/relationships/hyperlink" Target="https://www.basketball-reference.com/players/r/robinor01.html" TargetMode="External"/><Relationship Id="rId1063" Type="http://schemas.openxmlformats.org/officeDocument/2006/relationships/hyperlink" Target="https://www.basketball-reference.com/teams/IND/2024.html" TargetMode="External"/><Relationship Id="rId640" Type="http://schemas.openxmlformats.org/officeDocument/2006/relationships/hyperlink" Target="https://www.basketball-reference.com/teams/ATL/2024.html" TargetMode="External"/><Relationship Id="rId738" Type="http://schemas.openxmlformats.org/officeDocument/2006/relationships/hyperlink" Target="https://www.basketball-reference.com/teams/DET/2024.html" TargetMode="External"/><Relationship Id="rId945" Type="http://schemas.openxmlformats.org/officeDocument/2006/relationships/hyperlink" Target="https://www.basketball-reference.com/teams/NYK/2024.html" TargetMode="External"/><Relationship Id="rId74" Type="http://schemas.openxmlformats.org/officeDocument/2006/relationships/hyperlink" Target="https://www.basketball-reference.com/teams/SAS/2024.html" TargetMode="External"/><Relationship Id="rId377" Type="http://schemas.openxmlformats.org/officeDocument/2006/relationships/hyperlink" Target="https://www.basketball-reference.com/teams/NYK/2024.html" TargetMode="External"/><Relationship Id="rId500" Type="http://schemas.openxmlformats.org/officeDocument/2006/relationships/hyperlink" Target="https://www.basketball-reference.com/teams/CLE/2024.html" TargetMode="External"/><Relationship Id="rId584" Type="http://schemas.openxmlformats.org/officeDocument/2006/relationships/hyperlink" Target="https://www.basketball-reference.com/players/l/lillada01.html" TargetMode="External"/><Relationship Id="rId805" Type="http://schemas.openxmlformats.org/officeDocument/2006/relationships/hyperlink" Target="https://www.basketball-reference.com/players/p/plumlma01.html" TargetMode="External"/><Relationship Id="rId1130" Type="http://schemas.openxmlformats.org/officeDocument/2006/relationships/hyperlink" Target="https://www.basketball-reference.com/teams/LAL/2024.html" TargetMode="External"/><Relationship Id="rId5" Type="http://schemas.openxmlformats.org/officeDocument/2006/relationships/hyperlink" Target="https://www.basketball-reference.com/teams/NYK/2024.html" TargetMode="External"/><Relationship Id="rId237" Type="http://schemas.openxmlformats.org/officeDocument/2006/relationships/hyperlink" Target="https://www.basketball-reference.com/teams/LAL/2024.html" TargetMode="External"/><Relationship Id="rId791" Type="http://schemas.openxmlformats.org/officeDocument/2006/relationships/hyperlink" Target="https://www.basketball-reference.com/teams/GSW/2024.html" TargetMode="External"/><Relationship Id="rId889" Type="http://schemas.openxmlformats.org/officeDocument/2006/relationships/hyperlink" Target="https://www.basketball-reference.com/players/r/roziete01.html" TargetMode="External"/><Relationship Id="rId1074" Type="http://schemas.openxmlformats.org/officeDocument/2006/relationships/hyperlink" Target="https://www.basketball-reference.com/players/w/watanyu01.html" TargetMode="External"/><Relationship Id="rId444" Type="http://schemas.openxmlformats.org/officeDocument/2006/relationships/hyperlink" Target="https://www.basketball-reference.com/players/h/hoodsja01.html" TargetMode="External"/><Relationship Id="rId651" Type="http://schemas.openxmlformats.org/officeDocument/2006/relationships/hyperlink" Target="https://www.basketball-reference.com/teams/LAL/2024.html" TargetMode="External"/><Relationship Id="rId749" Type="http://schemas.openxmlformats.org/officeDocument/2006/relationships/hyperlink" Target="https://www.basketball-reference.com/players/n/niangge01.html" TargetMode="External"/><Relationship Id="rId290" Type="http://schemas.openxmlformats.org/officeDocument/2006/relationships/hyperlink" Target="https://www.basketball-reference.com/players/e/exumda01.html" TargetMode="External"/><Relationship Id="rId304" Type="http://schemas.openxmlformats.org/officeDocument/2006/relationships/hyperlink" Target="https://www.basketball-reference.com/teams/SAC/2024.html" TargetMode="External"/><Relationship Id="rId388" Type="http://schemas.openxmlformats.org/officeDocument/2006/relationships/hyperlink" Target="https://www.basketball-reference.com/players/h/hardati02.html" TargetMode="External"/><Relationship Id="rId511" Type="http://schemas.openxmlformats.org/officeDocument/2006/relationships/hyperlink" Target="https://www.basketball-reference.com/players/j/johnske07.html" TargetMode="External"/><Relationship Id="rId609" Type="http://schemas.openxmlformats.org/officeDocument/2006/relationships/hyperlink" Target="https://www.basketball-reference.com/players/l/lundyse01.html" TargetMode="External"/><Relationship Id="rId956" Type="http://schemas.openxmlformats.org/officeDocument/2006/relationships/hyperlink" Target="https://www.basketball-reference.com/players/s/smithdr01.html" TargetMode="External"/><Relationship Id="rId1141" Type="http://schemas.openxmlformats.org/officeDocument/2006/relationships/hyperlink" Target="https://www.basketball-reference.com/players/y/yurtsom01.html" TargetMode="External"/><Relationship Id="rId85" Type="http://schemas.openxmlformats.org/officeDocument/2006/relationships/hyperlink" Target="https://www.basketball-reference.com/teams/PHO/2024.html" TargetMode="External"/><Relationship Id="rId150" Type="http://schemas.openxmlformats.org/officeDocument/2006/relationships/hyperlink" Target="https://www.basketball-reference.com/teams/DAL/2024.html" TargetMode="External"/><Relationship Id="rId595" Type="http://schemas.openxmlformats.org/officeDocument/2006/relationships/hyperlink" Target="https://www.basketball-reference.com/players/l/loftoke01.html" TargetMode="External"/><Relationship Id="rId816" Type="http://schemas.openxmlformats.org/officeDocument/2006/relationships/hyperlink" Target="https://www.basketball-reference.com/teams/CLE/2024.html" TargetMode="External"/><Relationship Id="rId1001" Type="http://schemas.openxmlformats.org/officeDocument/2006/relationships/hyperlink" Target="https://www.basketball-reference.com/players/t/thompam01.html" TargetMode="External"/><Relationship Id="rId248" Type="http://schemas.openxmlformats.org/officeDocument/2006/relationships/hyperlink" Target="https://www.basketball-reference.com/players/d/diakima01.html" TargetMode="External"/><Relationship Id="rId455" Type="http://schemas.openxmlformats.org/officeDocument/2006/relationships/hyperlink" Target="https://www.basketball-reference.com/teams/ORL/2024.html" TargetMode="External"/><Relationship Id="rId662" Type="http://schemas.openxmlformats.org/officeDocument/2006/relationships/hyperlink" Target="https://www.basketball-reference.com/players/m/mcderdo01.html" TargetMode="External"/><Relationship Id="rId1085" Type="http://schemas.openxmlformats.org/officeDocument/2006/relationships/hyperlink" Target="https://www.basketball-reference.com/teams/SAS/2024.html" TargetMode="External"/><Relationship Id="rId12" Type="http://schemas.openxmlformats.org/officeDocument/2006/relationships/hyperlink" Target="https://www.basketball-reference.com/players/a/alexani01.html" TargetMode="External"/><Relationship Id="rId108" Type="http://schemas.openxmlformats.org/officeDocument/2006/relationships/hyperlink" Target="https://www.basketball-reference.com/players/b/bogdabo01.html" TargetMode="External"/><Relationship Id="rId315" Type="http://schemas.openxmlformats.org/officeDocument/2006/relationships/hyperlink" Target="https://www.basketball-reference.com/players/f/fultzma01.html" TargetMode="External"/><Relationship Id="rId522" Type="http://schemas.openxmlformats.org/officeDocument/2006/relationships/hyperlink" Target="https://www.basketball-reference.com/teams/DAL/2024.html" TargetMode="External"/><Relationship Id="rId967" Type="http://schemas.openxmlformats.org/officeDocument/2006/relationships/hyperlink" Target="https://www.basketball-reference.com/teams/PHI/2024.html" TargetMode="External"/><Relationship Id="rId96" Type="http://schemas.openxmlformats.org/officeDocument/2006/relationships/hyperlink" Target="https://www.basketball-reference.com/players/b/beysa01.html" TargetMode="External"/><Relationship Id="rId161" Type="http://schemas.openxmlformats.org/officeDocument/2006/relationships/hyperlink" Target="https://www.basketball-reference.com/players/b/brunsja01.html" TargetMode="External"/><Relationship Id="rId399" Type="http://schemas.openxmlformats.org/officeDocument/2006/relationships/hyperlink" Target="https://www.basketball-reference.com/teams/DET/2024.html" TargetMode="External"/><Relationship Id="rId827" Type="http://schemas.openxmlformats.org/officeDocument/2006/relationships/hyperlink" Target="https://www.basketball-reference.com/players/p/pottemi01.html" TargetMode="External"/><Relationship Id="rId1012" Type="http://schemas.openxmlformats.org/officeDocument/2006/relationships/hyperlink" Target="https://www.basketball-reference.com/teams/POR/2024.html" TargetMode="External"/><Relationship Id="rId259" Type="http://schemas.openxmlformats.org/officeDocument/2006/relationships/hyperlink" Target="https://www.basketball-reference.com/teams/NYK/2024.html" TargetMode="External"/><Relationship Id="rId466" Type="http://schemas.openxmlformats.org/officeDocument/2006/relationships/hyperlink" Target="https://www.basketball-reference.com/players/i/inglejo01.html" TargetMode="External"/><Relationship Id="rId673" Type="http://schemas.openxmlformats.org/officeDocument/2006/relationships/hyperlink" Target="https://www.basketball-reference.com/teams/CHO/2024.html" TargetMode="External"/><Relationship Id="rId880" Type="http://schemas.openxmlformats.org/officeDocument/2006/relationships/hyperlink" Target="https://www.basketball-reference.com/players/r/robinje02.html" TargetMode="External"/><Relationship Id="rId1096" Type="http://schemas.openxmlformats.org/officeDocument/2006/relationships/hyperlink" Target="https://www.basketball-reference.com/players/w/wiggian01.html" TargetMode="External"/><Relationship Id="rId23" Type="http://schemas.openxmlformats.org/officeDocument/2006/relationships/hyperlink" Target="https://www.basketball-reference.com/teams/MIL/2024.html" TargetMode="External"/><Relationship Id="rId119" Type="http://schemas.openxmlformats.org/officeDocument/2006/relationships/hyperlink" Target="https://www.basketball-reference.com/teams/LAC/2024.html" TargetMode="External"/><Relationship Id="rId326" Type="http://schemas.openxmlformats.org/officeDocument/2006/relationships/hyperlink" Target="https://www.basketball-reference.com/players/g/garubus01.html" TargetMode="External"/><Relationship Id="rId533" Type="http://schemas.openxmlformats.org/officeDocument/2006/relationships/hyperlink" Target="https://www.basketball-reference.com/players/j/jovicni01.html" TargetMode="External"/><Relationship Id="rId978" Type="http://schemas.openxmlformats.org/officeDocument/2006/relationships/hyperlink" Target="https://www.basketball-reference.com/players/s/strusma01.html" TargetMode="External"/><Relationship Id="rId740" Type="http://schemas.openxmlformats.org/officeDocument/2006/relationships/hyperlink" Target="https://www.basketball-reference.com/teams/BOS/2024.html" TargetMode="External"/><Relationship Id="rId838" Type="http://schemas.openxmlformats.org/officeDocument/2006/relationships/hyperlink" Target="https://www.basketball-reference.com/teams/LAL/2024.html" TargetMode="External"/><Relationship Id="rId1023" Type="http://schemas.openxmlformats.org/officeDocument/2006/relationships/hyperlink" Target="https://www.basketball-reference.com/players/t/trentga02.html" TargetMode="External"/><Relationship Id="rId172" Type="http://schemas.openxmlformats.org/officeDocument/2006/relationships/hyperlink" Target="https://www.basketball-reference.com/teams/WAS/2024.html" TargetMode="External"/><Relationship Id="rId477" Type="http://schemas.openxmlformats.org/officeDocument/2006/relationships/hyperlink" Target="https://www.basketball-reference.com/teams/MIL/2024.html" TargetMode="External"/><Relationship Id="rId600" Type="http://schemas.openxmlformats.org/officeDocument/2006/relationships/hyperlink" Target="https://www.basketball-reference.com/teams/GSW/2024.html" TargetMode="External"/><Relationship Id="rId684" Type="http://schemas.openxmlformats.org/officeDocument/2006/relationships/hyperlink" Target="https://www.basketball-reference.com/players/m/millejo02.html" TargetMode="External"/><Relationship Id="rId337" Type="http://schemas.openxmlformats.org/officeDocument/2006/relationships/hyperlink" Target="https://www.basketball-reference.com/teams/NYK/2024.html" TargetMode="External"/><Relationship Id="rId891" Type="http://schemas.openxmlformats.org/officeDocument/2006/relationships/hyperlink" Target="https://www.basketball-reference.com/players/r/roziete01.html" TargetMode="External"/><Relationship Id="rId905" Type="http://schemas.openxmlformats.org/officeDocument/2006/relationships/hyperlink" Target="https://www.basketball-reference.com/players/s/sanogad01.html" TargetMode="External"/><Relationship Id="rId989" Type="http://schemas.openxmlformats.org/officeDocument/2006/relationships/hyperlink" Target="https://www.basketball-reference.com/teams/CHI/2024.html" TargetMode="External"/><Relationship Id="rId34" Type="http://schemas.openxmlformats.org/officeDocument/2006/relationships/hyperlink" Target="https://www.basketball-reference.com/teams/NYK/2024.html" TargetMode="External"/><Relationship Id="rId544" Type="http://schemas.openxmlformats.org/officeDocument/2006/relationships/hyperlink" Target="https://www.basketball-reference.com/teams/WAS/2024.html" TargetMode="External"/><Relationship Id="rId751" Type="http://schemas.openxmlformats.org/officeDocument/2006/relationships/hyperlink" Target="https://www.basketball-reference.com/players/n/nixda01.html" TargetMode="External"/><Relationship Id="rId849" Type="http://schemas.openxmlformats.org/officeDocument/2006/relationships/hyperlink" Target="https://www.basketball-reference.com/teams/NYK/2024.html" TargetMode="External"/><Relationship Id="rId183" Type="http://schemas.openxmlformats.org/officeDocument/2006/relationships/hyperlink" Target="https://www.basketball-reference.com/players/c/carteje01.html" TargetMode="External"/><Relationship Id="rId390" Type="http://schemas.openxmlformats.org/officeDocument/2006/relationships/hyperlink" Target="https://www.basketball-reference.com/players/h/hardeja01.html" TargetMode="External"/><Relationship Id="rId404" Type="http://schemas.openxmlformats.org/officeDocument/2006/relationships/hyperlink" Target="https://www.basketball-reference.com/players/h/harrish01.html" TargetMode="External"/><Relationship Id="rId611" Type="http://schemas.openxmlformats.org/officeDocument/2006/relationships/hyperlink" Target="https://www.basketball-reference.com/players/l/lylestr01.html" TargetMode="External"/><Relationship Id="rId1034" Type="http://schemas.openxmlformats.org/officeDocument/2006/relationships/hyperlink" Target="https://www.basketball-reference.com/players/t/tysonhu01.html" TargetMode="External"/><Relationship Id="rId250" Type="http://schemas.openxmlformats.org/officeDocument/2006/relationships/hyperlink" Target="https://www.basketball-reference.com/players/d/diallha01.html" TargetMode="External"/><Relationship Id="rId488" Type="http://schemas.openxmlformats.org/officeDocument/2006/relationships/hyperlink" Target="https://www.basketball-reference.com/players/j/jamesle01.html" TargetMode="External"/><Relationship Id="rId695" Type="http://schemas.openxmlformats.org/officeDocument/2006/relationships/hyperlink" Target="https://www.basketball-reference.com/teams/POR/2024.html" TargetMode="External"/><Relationship Id="rId709" Type="http://schemas.openxmlformats.org/officeDocument/2006/relationships/hyperlink" Target="https://www.basketball-reference.com/teams/GSW/2024.html" TargetMode="External"/><Relationship Id="rId916" Type="http://schemas.openxmlformats.org/officeDocument/2006/relationships/hyperlink" Target="https://www.basketball-reference.com/teams/ORL/2024.html" TargetMode="External"/><Relationship Id="rId1101" Type="http://schemas.openxmlformats.org/officeDocument/2006/relationships/hyperlink" Target="https://www.basketball-reference.com/teams/DAL/2024.html" TargetMode="External"/><Relationship Id="rId45" Type="http://schemas.openxmlformats.org/officeDocument/2006/relationships/hyperlink" Target="https://www.basketball-reference.com/teams/DET/2024.html" TargetMode="External"/><Relationship Id="rId110" Type="http://schemas.openxmlformats.org/officeDocument/2006/relationships/hyperlink" Target="https://www.basketball-reference.com/players/b/bogdabo02.html" TargetMode="External"/><Relationship Id="rId348" Type="http://schemas.openxmlformats.org/officeDocument/2006/relationships/hyperlink" Target="https://www.basketball-reference.com/players/g/gilyaja01.html" TargetMode="External"/><Relationship Id="rId555" Type="http://schemas.openxmlformats.org/officeDocument/2006/relationships/hyperlink" Target="https://www.basketball-reference.com/players/k/kuminjo01.html" TargetMode="External"/><Relationship Id="rId762" Type="http://schemas.openxmlformats.org/officeDocument/2006/relationships/hyperlink" Target="https://www.basketball-reference.com/teams/PHO/2024.html" TargetMode="External"/><Relationship Id="rId194" Type="http://schemas.openxmlformats.org/officeDocument/2006/relationships/hyperlink" Target="https://www.basketball-reference.com/teams/SAS/2024.html" TargetMode="External"/><Relationship Id="rId208" Type="http://schemas.openxmlformats.org/officeDocument/2006/relationships/hyperlink" Target="https://www.basketball-reference.com/teams/UTA/2024.html" TargetMode="External"/><Relationship Id="rId415" Type="http://schemas.openxmlformats.org/officeDocument/2006/relationships/hyperlink" Target="https://www.basketball-reference.com/teams/LAL/2024.html" TargetMode="External"/><Relationship Id="rId622" Type="http://schemas.openxmlformats.org/officeDocument/2006/relationships/hyperlink" Target="https://www.basketball-reference.com/players/m/manntr01.html" TargetMode="External"/><Relationship Id="rId1045" Type="http://schemas.openxmlformats.org/officeDocument/2006/relationships/hyperlink" Target="https://www.basketball-reference.com/teams/SAS/2024.html" TargetMode="External"/><Relationship Id="rId261" Type="http://schemas.openxmlformats.org/officeDocument/2006/relationships/hyperlink" Target="https://www.basketball-reference.com/teams/DAL/2024.html" TargetMode="External"/><Relationship Id="rId499" Type="http://schemas.openxmlformats.org/officeDocument/2006/relationships/hyperlink" Target="https://www.basketball-reference.com/players/j/jeromty01.html" TargetMode="External"/><Relationship Id="rId927" Type="http://schemas.openxmlformats.org/officeDocument/2006/relationships/hyperlink" Target="https://www.basketball-reference.com/players/s/shamela01.html" TargetMode="External"/><Relationship Id="rId1112" Type="http://schemas.openxmlformats.org/officeDocument/2006/relationships/hyperlink" Target="https://www.basketball-reference.com/players/w/willima07.html" TargetMode="External"/><Relationship Id="rId56" Type="http://schemas.openxmlformats.org/officeDocument/2006/relationships/hyperlink" Target="https://www.basketball-reference.com/players/b/banchpa01.html" TargetMode="External"/><Relationship Id="rId359" Type="http://schemas.openxmlformats.org/officeDocument/2006/relationships/hyperlink" Target="https://www.basketball-reference.com/teams/SAS/2024.html" TargetMode="External"/><Relationship Id="rId566" Type="http://schemas.openxmlformats.org/officeDocument/2006/relationships/hyperlink" Target="https://www.basketball-reference.com/teams/DAL/2024.html" TargetMode="External"/><Relationship Id="rId773" Type="http://schemas.openxmlformats.org/officeDocument/2006/relationships/hyperlink" Target="https://www.basketball-reference.com/teams/PHO/2024.html" TargetMode="External"/><Relationship Id="rId121" Type="http://schemas.openxmlformats.org/officeDocument/2006/relationships/hyperlink" Target="https://www.basketball-reference.com/teams/TOR/2024.html" TargetMode="External"/><Relationship Id="rId219" Type="http://schemas.openxmlformats.org/officeDocument/2006/relationships/hyperlink" Target="https://www.basketball-reference.com/players/c/covinro01.html" TargetMode="External"/><Relationship Id="rId426" Type="http://schemas.openxmlformats.org/officeDocument/2006/relationships/hyperlink" Target="https://www.basketball-reference.com/players/h/hieldbu01.html" TargetMode="External"/><Relationship Id="rId633" Type="http://schemas.openxmlformats.org/officeDocument/2006/relationships/hyperlink" Target="https://www.basketball-reference.com/teams/CHO/2024.html" TargetMode="External"/><Relationship Id="rId980" Type="http://schemas.openxmlformats.org/officeDocument/2006/relationships/hyperlink" Target="https://www.basketball-reference.com/players/s/suggsja01.html" TargetMode="External"/><Relationship Id="rId1056" Type="http://schemas.openxmlformats.org/officeDocument/2006/relationships/hyperlink" Target="https://www.basketball-reference.com/players/w/wagnemo01.html" TargetMode="External"/><Relationship Id="rId840" Type="http://schemas.openxmlformats.org/officeDocument/2006/relationships/hyperlink" Target="https://www.basketball-reference.com/teams/BOS/2024.html" TargetMode="External"/><Relationship Id="rId938" Type="http://schemas.openxmlformats.org/officeDocument/2006/relationships/hyperlink" Target="https://www.basketball-reference.com/players/s/siakapa01.html" TargetMode="External"/><Relationship Id="rId67" Type="http://schemas.openxmlformats.org/officeDocument/2006/relationships/hyperlink" Target="https://www.basketball-reference.com/teams/TOR/2024.html" TargetMode="External"/><Relationship Id="rId272" Type="http://schemas.openxmlformats.org/officeDocument/2006/relationships/hyperlink" Target="https://www.basketball-reference.com/players/d/duranke01.html" TargetMode="External"/><Relationship Id="rId577" Type="http://schemas.openxmlformats.org/officeDocument/2006/relationships/hyperlink" Target="https://www.basketball-reference.com/teams/NOP/2024.html" TargetMode="External"/><Relationship Id="rId700" Type="http://schemas.openxmlformats.org/officeDocument/2006/relationships/hyperlink" Target="https://www.basketball-reference.com/players/m/mitchdo01.html" TargetMode="External"/><Relationship Id="rId1123" Type="http://schemas.openxmlformats.org/officeDocument/2006/relationships/hyperlink" Target="https://www.basketball-reference.com/teams/NOP/2024.html" TargetMode="External"/><Relationship Id="rId132" Type="http://schemas.openxmlformats.org/officeDocument/2006/relationships/hyperlink" Target="https://www.basketball-reference.com/players/b/bridgmi02.html" TargetMode="External"/><Relationship Id="rId784" Type="http://schemas.openxmlformats.org/officeDocument/2006/relationships/hyperlink" Target="https://www.basketball-reference.com/players/o/oubreke01.html" TargetMode="External"/><Relationship Id="rId991" Type="http://schemas.openxmlformats.org/officeDocument/2006/relationships/hyperlink" Target="https://www.basketball-reference.com/teams/TOR/2024.html" TargetMode="External"/><Relationship Id="rId1067" Type="http://schemas.openxmlformats.org/officeDocument/2006/relationships/hyperlink" Target="https://www.basketball-reference.com/teams/OKC/2024.html" TargetMode="External"/><Relationship Id="rId437" Type="http://schemas.openxmlformats.org/officeDocument/2006/relationships/hyperlink" Target="https://www.basketball-reference.com/teams/BOS/2024.html" TargetMode="External"/><Relationship Id="rId644" Type="http://schemas.openxmlformats.org/officeDocument/2006/relationships/hyperlink" Target="https://www.basketball-reference.com/teams/ATL/2024.html" TargetMode="External"/><Relationship Id="rId851" Type="http://schemas.openxmlformats.org/officeDocument/2006/relationships/hyperlink" Target="https://www.basketball-reference.com/teams/TOR/2024.html" TargetMode="External"/><Relationship Id="rId283" Type="http://schemas.openxmlformats.org/officeDocument/2006/relationships/hyperlink" Target="https://www.basketball-reference.com/teams/SAC/2024.html" TargetMode="External"/><Relationship Id="rId490" Type="http://schemas.openxmlformats.org/officeDocument/2006/relationships/hyperlink" Target="https://www.basketball-reference.com/players/j/jaqueja01.html" TargetMode="External"/><Relationship Id="rId504" Type="http://schemas.openxmlformats.org/officeDocument/2006/relationships/hyperlink" Target="https://www.basketball-reference.com/teams/BRK/2024.html" TargetMode="External"/><Relationship Id="rId711" Type="http://schemas.openxmlformats.org/officeDocument/2006/relationships/hyperlink" Target="https://www.basketball-reference.com/teams/LAC/2024.html" TargetMode="External"/><Relationship Id="rId949" Type="http://schemas.openxmlformats.org/officeDocument/2006/relationships/hyperlink" Target="https://www.basketball-reference.com/teams/SAC/2024.html" TargetMode="External"/><Relationship Id="rId1134" Type="http://schemas.openxmlformats.org/officeDocument/2006/relationships/hyperlink" Target="https://www.basketball-reference.com/teams/LAL/2024.html" TargetMode="External"/><Relationship Id="rId78" Type="http://schemas.openxmlformats.org/officeDocument/2006/relationships/hyperlink" Target="https://www.basketball-reference.com/teams/PHO/2024.html" TargetMode="External"/><Relationship Id="rId143" Type="http://schemas.openxmlformats.org/officeDocument/2006/relationships/hyperlink" Target="https://www.basketball-reference.com/players/b/brownbr01.html" TargetMode="External"/><Relationship Id="rId350" Type="http://schemas.openxmlformats.org/officeDocument/2006/relationships/hyperlink" Target="https://www.basketball-reference.com/players/g/goberru01.html" TargetMode="External"/><Relationship Id="rId588" Type="http://schemas.openxmlformats.org/officeDocument/2006/relationships/hyperlink" Target="https://www.basketball-reference.com/players/l/livelde01.html" TargetMode="External"/><Relationship Id="rId795" Type="http://schemas.openxmlformats.org/officeDocument/2006/relationships/hyperlink" Target="https://www.basketball-reference.com/players/p/petrufi01.html" TargetMode="External"/><Relationship Id="rId809" Type="http://schemas.openxmlformats.org/officeDocument/2006/relationships/hyperlink" Target="https://www.basketball-reference.com/players/p/poeltja01.html" TargetMode="External"/><Relationship Id="rId9" Type="http://schemas.openxmlformats.org/officeDocument/2006/relationships/hyperlink" Target="https://www.basketball-reference.com/teams/UTA/2024.html" TargetMode="External"/><Relationship Id="rId210" Type="http://schemas.openxmlformats.org/officeDocument/2006/relationships/hyperlink" Target="https://www.basketball-reference.com/teams/SAS/2024.html" TargetMode="External"/><Relationship Id="rId448" Type="http://schemas.openxmlformats.org/officeDocument/2006/relationships/hyperlink" Target="https://www.basketball-reference.com/players/h/hortota01.html" TargetMode="External"/><Relationship Id="rId655" Type="http://schemas.openxmlformats.org/officeDocument/2006/relationships/hyperlink" Target="https://www.basketball-reference.com/teams/NOP/2024.html" TargetMode="External"/><Relationship Id="rId862" Type="http://schemas.openxmlformats.org/officeDocument/2006/relationships/hyperlink" Target="https://www.basketball-reference.com/players/r/reedpa01.html" TargetMode="External"/><Relationship Id="rId1078" Type="http://schemas.openxmlformats.org/officeDocument/2006/relationships/hyperlink" Target="https://www.basketball-reference.com/players/w/watfotr01.html" TargetMode="External"/><Relationship Id="rId294" Type="http://schemas.openxmlformats.org/officeDocument/2006/relationships/hyperlink" Target="https://www.basketball-reference.com/players/f/finnedo01.html" TargetMode="External"/><Relationship Id="rId308" Type="http://schemas.openxmlformats.org/officeDocument/2006/relationships/hyperlink" Target="https://www.basketball-reference.com/teams/NYK/2024.html" TargetMode="External"/><Relationship Id="rId515" Type="http://schemas.openxmlformats.org/officeDocument/2006/relationships/hyperlink" Target="https://www.basketball-reference.com/players/j/jokicni01.html" TargetMode="External"/><Relationship Id="rId722" Type="http://schemas.openxmlformats.org/officeDocument/2006/relationships/hyperlink" Target="https://www.basketball-reference.com/players/m/morrimo01.html" TargetMode="External"/><Relationship Id="rId1145" Type="http://schemas.openxmlformats.org/officeDocument/2006/relationships/hyperlink" Target="https://www.basketball-reference.com/players/z/zubaciv01.html" TargetMode="External"/><Relationship Id="rId89" Type="http://schemas.openxmlformats.org/officeDocument/2006/relationships/hyperlink" Target="https://www.basketball-reference.com/teams/MIL/2024.html" TargetMode="External"/><Relationship Id="rId154" Type="http://schemas.openxmlformats.org/officeDocument/2006/relationships/hyperlink" Target="https://www.basketball-reference.com/teams/IND/2024.html" TargetMode="External"/><Relationship Id="rId361" Type="http://schemas.openxmlformats.org/officeDocument/2006/relationships/hyperlink" Target="https://www.basketball-reference.com/teams/POR/2024.html" TargetMode="External"/><Relationship Id="rId599" Type="http://schemas.openxmlformats.org/officeDocument/2006/relationships/hyperlink" Target="https://www.basketball-reference.com/players/l/looneke01.html" TargetMode="External"/><Relationship Id="rId1005" Type="http://schemas.openxmlformats.org/officeDocument/2006/relationships/hyperlink" Target="https://www.basketball-reference.com/players/t/thompkl01.html" TargetMode="External"/><Relationship Id="rId459" Type="http://schemas.openxmlformats.org/officeDocument/2006/relationships/hyperlink" Target="https://www.basketball-reference.com/teams/DEN/2024.html" TargetMode="External"/><Relationship Id="rId666" Type="http://schemas.openxmlformats.org/officeDocument/2006/relationships/hyperlink" Target="https://www.basketball-reference.com/players/m/mcgowbr01.html" TargetMode="External"/><Relationship Id="rId873" Type="http://schemas.openxmlformats.org/officeDocument/2006/relationships/hyperlink" Target="https://www.basketball-reference.com/teams/MIA/2024.html" TargetMode="External"/><Relationship Id="rId1089" Type="http://schemas.openxmlformats.org/officeDocument/2006/relationships/hyperlink" Target="https://www.basketball-reference.com/teams/CHI/2024.html" TargetMode="External"/><Relationship Id="rId16" Type="http://schemas.openxmlformats.org/officeDocument/2006/relationships/hyperlink" Target="https://www.basketball-reference.com/players/a/allenja01.html" TargetMode="External"/><Relationship Id="rId221" Type="http://schemas.openxmlformats.org/officeDocument/2006/relationships/hyperlink" Target="https://www.basketball-reference.com/teams/LAC/2024.html" TargetMode="External"/><Relationship Id="rId319" Type="http://schemas.openxmlformats.org/officeDocument/2006/relationships/hyperlink" Target="https://www.basketball-reference.com/players/g/gallida01.html" TargetMode="External"/><Relationship Id="rId526" Type="http://schemas.openxmlformats.org/officeDocument/2006/relationships/hyperlink" Target="https://www.basketball-reference.com/teams/SAS/2024.html" TargetMode="External"/><Relationship Id="rId733" Type="http://schemas.openxmlformats.org/officeDocument/2006/relationships/hyperlink" Target="https://www.basketball-reference.com/teams/POR/2024.html" TargetMode="External"/><Relationship Id="rId940" Type="http://schemas.openxmlformats.org/officeDocument/2006/relationships/hyperlink" Target="https://www.basketball-reference.com/players/s/simmobe01.html" TargetMode="External"/><Relationship Id="rId1016" Type="http://schemas.openxmlformats.org/officeDocument/2006/relationships/hyperlink" Target="https://www.basketball-reference.com/teams/NYK/2024.html" TargetMode="External"/><Relationship Id="rId165" Type="http://schemas.openxmlformats.org/officeDocument/2006/relationships/hyperlink" Target="https://www.basketball-reference.com/players/b/bufkiko01.html" TargetMode="External"/><Relationship Id="rId372" Type="http://schemas.openxmlformats.org/officeDocument/2006/relationships/hyperlink" Target="https://www.basketball-reference.com/players/g/greenjo02.html" TargetMode="External"/><Relationship Id="rId677" Type="http://schemas.openxmlformats.org/officeDocument/2006/relationships/hyperlink" Target="https://www.basketball-reference.com/teams/PHO/2024.html" TargetMode="External"/><Relationship Id="rId800" Type="http://schemas.openxmlformats.org/officeDocument/2006/relationships/hyperlink" Target="https://www.basketball-reference.com/teams/CHI/2024.html" TargetMode="External"/><Relationship Id="rId232" Type="http://schemas.openxmlformats.org/officeDocument/2006/relationships/hyperlink" Target="https://www.basketball-reference.com/players/c/curryst01.html" TargetMode="External"/><Relationship Id="rId884" Type="http://schemas.openxmlformats.org/officeDocument/2006/relationships/hyperlink" Target="https://www.basketball-reference.com/players/r/rolliry01.html" TargetMode="External"/><Relationship Id="rId27" Type="http://schemas.openxmlformats.org/officeDocument/2006/relationships/hyperlink" Target="https://www.basketball-reference.com/teams/ORL/2024.html" TargetMode="External"/><Relationship Id="rId537" Type="http://schemas.openxmlformats.org/officeDocument/2006/relationships/hyperlink" Target="https://www.basketball-reference.com/players/k/kennalu01.html" TargetMode="External"/><Relationship Id="rId744" Type="http://schemas.openxmlformats.org/officeDocument/2006/relationships/hyperlink" Target="https://www.basketball-reference.com/teams/CLE/2024.html" TargetMode="External"/><Relationship Id="rId951" Type="http://schemas.openxmlformats.org/officeDocument/2006/relationships/hyperlink" Target="https://www.basketball-reference.com/teams/PHI/2024.html" TargetMode="External"/><Relationship Id="rId80" Type="http://schemas.openxmlformats.org/officeDocument/2006/relationships/hyperlink" Target="https://www.basketball-reference.com/players/b/batumni01.html" TargetMode="External"/><Relationship Id="rId176" Type="http://schemas.openxmlformats.org/officeDocument/2006/relationships/hyperlink" Target="https://www.basketball-reference.com/teams/MIA/2024.html" TargetMode="External"/><Relationship Id="rId383" Type="http://schemas.openxmlformats.org/officeDocument/2006/relationships/hyperlink" Target="https://www.basketball-reference.com/teams/POR/2024.html" TargetMode="External"/><Relationship Id="rId590" Type="http://schemas.openxmlformats.org/officeDocument/2006/relationships/hyperlink" Target="https://www.basketball-reference.com/players/l/liveris01.html" TargetMode="External"/><Relationship Id="rId604" Type="http://schemas.openxmlformats.org/officeDocument/2006/relationships/hyperlink" Target="https://www.basketball-reference.com/teams/MIL/2024.html" TargetMode="External"/><Relationship Id="rId811" Type="http://schemas.openxmlformats.org/officeDocument/2006/relationships/hyperlink" Target="https://www.basketball-reference.com/players/p/pokusal01.html" TargetMode="External"/><Relationship Id="rId1027" Type="http://schemas.openxmlformats.org/officeDocument/2006/relationships/hyperlink" Target="https://www.basketball-reference.com/players/t/tuckepj01.html" TargetMode="External"/><Relationship Id="rId243" Type="http://schemas.openxmlformats.org/officeDocument/2006/relationships/hyperlink" Target="https://www.basketball-reference.com/teams/DAL/2024.html" TargetMode="External"/><Relationship Id="rId450" Type="http://schemas.openxmlformats.org/officeDocument/2006/relationships/hyperlink" Target="https://www.basketball-reference.com/players/h/houseda01.html" TargetMode="External"/><Relationship Id="rId688" Type="http://schemas.openxmlformats.org/officeDocument/2006/relationships/hyperlink" Target="https://www.basketball-reference.com/players/w/whiteda01.html" TargetMode="External"/><Relationship Id="rId895" Type="http://schemas.openxmlformats.org/officeDocument/2006/relationships/hyperlink" Target="https://www.basketball-reference.com/players/r/russeda01.html" TargetMode="External"/><Relationship Id="rId909" Type="http://schemas.openxmlformats.org/officeDocument/2006/relationships/hyperlink" Target="https://www.basketball-reference.com/players/s/saricda01.html" TargetMode="External"/><Relationship Id="rId1080" Type="http://schemas.openxmlformats.org/officeDocument/2006/relationships/hyperlink" Target="https://www.basketball-reference.com/players/w/watsope01.html" TargetMode="External"/><Relationship Id="rId38" Type="http://schemas.openxmlformats.org/officeDocument/2006/relationships/hyperlink" Target="https://www.basketball-reference.com/teams/POR/2024.html" TargetMode="External"/><Relationship Id="rId103" Type="http://schemas.openxmlformats.org/officeDocument/2006/relationships/hyperlink" Target="https://www.basketball-reference.com/teams/MEM/2024.html" TargetMode="External"/><Relationship Id="rId310" Type="http://schemas.openxmlformats.org/officeDocument/2006/relationships/hyperlink" Target="https://www.basketball-reference.com/teams/SAC/2024.html" TargetMode="External"/><Relationship Id="rId548" Type="http://schemas.openxmlformats.org/officeDocument/2006/relationships/hyperlink" Target="https://www.basketball-reference.com/teams/DET/2024.html" TargetMode="External"/><Relationship Id="rId755" Type="http://schemas.openxmlformats.org/officeDocument/2006/relationships/hyperlink" Target="https://www.basketball-reference.com/players/n/nowelja01.html" TargetMode="External"/><Relationship Id="rId962" Type="http://schemas.openxmlformats.org/officeDocument/2006/relationships/hyperlink" Target="https://www.basketball-reference.com/players/s/smithja04.html" TargetMode="External"/><Relationship Id="rId91" Type="http://schemas.openxmlformats.org/officeDocument/2006/relationships/hyperlink" Target="https://www.basketball-reference.com/teams/WAS/2024.html" TargetMode="External"/><Relationship Id="rId187" Type="http://schemas.openxmlformats.org/officeDocument/2006/relationships/hyperlink" Target="https://www.basketball-reference.com/players/c/carusal01.html" TargetMode="External"/><Relationship Id="rId394" Type="http://schemas.openxmlformats.org/officeDocument/2006/relationships/hyperlink" Target="https://www.basketball-reference.com/players/h/harpero02.html" TargetMode="External"/><Relationship Id="rId408" Type="http://schemas.openxmlformats.org/officeDocument/2006/relationships/hyperlink" Target="https://www.basketball-reference.com/players/h/harteis01.html" TargetMode="External"/><Relationship Id="rId615" Type="http://schemas.openxmlformats.org/officeDocument/2006/relationships/hyperlink" Target="https://www.basketball-reference.com/teams/CHO/2024.html" TargetMode="External"/><Relationship Id="rId822" Type="http://schemas.openxmlformats.org/officeDocument/2006/relationships/hyperlink" Target="https://www.basketball-reference.com/teams/TOR/2024.html" TargetMode="External"/><Relationship Id="rId1038" Type="http://schemas.openxmlformats.org/officeDocument/2006/relationships/hyperlink" Target="https://www.basketball-reference.com/players/v/valanjo01.html" TargetMode="External"/><Relationship Id="rId254" Type="http://schemas.openxmlformats.org/officeDocument/2006/relationships/hyperlink" Target="https://www.basketball-reference.com/players/d/diengou01.html" TargetMode="External"/><Relationship Id="rId699" Type="http://schemas.openxmlformats.org/officeDocument/2006/relationships/hyperlink" Target="https://www.basketball-reference.com/teams/SAC/2024.html" TargetMode="External"/><Relationship Id="rId1091" Type="http://schemas.openxmlformats.org/officeDocument/2006/relationships/hyperlink" Target="https://www.basketball-reference.com/teams/BOS/2024.html" TargetMode="External"/><Relationship Id="rId1105" Type="http://schemas.openxmlformats.org/officeDocument/2006/relationships/hyperlink" Target="https://www.basketball-reference.com/teams/OKC/2024.html" TargetMode="External"/><Relationship Id="rId49" Type="http://schemas.openxmlformats.org/officeDocument/2006/relationships/hyperlink" Target="https://www.basketball-reference.com/teams/CHO/2024.html" TargetMode="External"/><Relationship Id="rId114" Type="http://schemas.openxmlformats.org/officeDocument/2006/relationships/hyperlink" Target="https://www.basketball-reference.com/players/b/boldema01.html" TargetMode="External"/><Relationship Id="rId461" Type="http://schemas.openxmlformats.org/officeDocument/2006/relationships/hyperlink" Target="https://www.basketball-reference.com/teams/ATL/2024.html" TargetMode="External"/><Relationship Id="rId559" Type="http://schemas.openxmlformats.org/officeDocument/2006/relationships/hyperlink" Target="https://www.basketball-reference.com/players/l/landajo01.html" TargetMode="External"/><Relationship Id="rId766" Type="http://schemas.openxmlformats.org/officeDocument/2006/relationships/hyperlink" Target="https://www.basketball-reference.com/players/n/nworajo01.html" TargetMode="External"/><Relationship Id="rId198" Type="http://schemas.openxmlformats.org/officeDocument/2006/relationships/hyperlink" Target="https://www.basketball-reference.com/teams/SAS/2024.html" TargetMode="External"/><Relationship Id="rId321" Type="http://schemas.openxmlformats.org/officeDocument/2006/relationships/hyperlink" Target="https://www.basketball-reference.com/teams/WAS/2024.html" TargetMode="External"/><Relationship Id="rId419" Type="http://schemas.openxmlformats.org/officeDocument/2006/relationships/hyperlink" Target="https://www.basketball-reference.com/teams/CHO/2024.html" TargetMode="External"/><Relationship Id="rId626" Type="http://schemas.openxmlformats.org/officeDocument/2006/relationships/hyperlink" Target="https://www.basketball-reference.com/players/m/markkla01.html" TargetMode="External"/><Relationship Id="rId973" Type="http://schemas.openxmlformats.org/officeDocument/2006/relationships/hyperlink" Target="https://www.basketball-reference.com/teams/BOS/2024.html" TargetMode="External"/><Relationship Id="rId1049" Type="http://schemas.openxmlformats.org/officeDocument/2006/relationships/hyperlink" Target="https://www.basketball-reference.com/teams/LAL/2024.html" TargetMode="External"/><Relationship Id="rId833" Type="http://schemas.openxmlformats.org/officeDocument/2006/relationships/hyperlink" Target="https://www.basketball-reference.com/players/p/prestja01.html" TargetMode="External"/><Relationship Id="rId1116" Type="http://schemas.openxmlformats.org/officeDocument/2006/relationships/hyperlink" Target="https://www.basketball-reference.com/players/w/williro04.html" TargetMode="External"/><Relationship Id="rId265" Type="http://schemas.openxmlformats.org/officeDocument/2006/relationships/hyperlink" Target="https://www.basketball-reference.com/teams/CHI/2024.html" TargetMode="External"/><Relationship Id="rId472" Type="http://schemas.openxmlformats.org/officeDocument/2006/relationships/hyperlink" Target="https://www.basketball-reference.com/players/i/isaacjo01.html" TargetMode="External"/><Relationship Id="rId900" Type="http://schemas.openxmlformats.org/officeDocument/2006/relationships/hyperlink" Target="https://www.basketball-reference.com/teams/SAC/2024.html" TargetMode="External"/><Relationship Id="rId125" Type="http://schemas.openxmlformats.org/officeDocument/2006/relationships/hyperlink" Target="https://www.basketball-reference.com/teams/POR/2024.html" TargetMode="External"/><Relationship Id="rId332" Type="http://schemas.openxmlformats.org/officeDocument/2006/relationships/hyperlink" Target="https://www.basketball-reference.com/players/g/georgke01.html" TargetMode="External"/><Relationship Id="rId777" Type="http://schemas.openxmlformats.org/officeDocument/2006/relationships/hyperlink" Target="https://www.basketball-reference.com/teams/CLE/2024.html" TargetMode="External"/><Relationship Id="rId984" Type="http://schemas.openxmlformats.org/officeDocument/2006/relationships/hyperlink" Target="https://www.basketball-reference.com/players/t/tateja01.html" TargetMode="External"/><Relationship Id="rId637" Type="http://schemas.openxmlformats.org/officeDocument/2006/relationships/hyperlink" Target="https://www.basketball-reference.com/players/m/martike04.html" TargetMode="External"/><Relationship Id="rId844" Type="http://schemas.openxmlformats.org/officeDocument/2006/relationships/hyperlink" Target="https://www.basketball-reference.com/teams/ORL/2024.html" TargetMode="External"/><Relationship Id="rId276" Type="http://schemas.openxmlformats.org/officeDocument/2006/relationships/hyperlink" Target="https://www.basketball-reference.com/players/e/easonta01.html" TargetMode="External"/><Relationship Id="rId483" Type="http://schemas.openxmlformats.org/officeDocument/2006/relationships/hyperlink" Target="https://www.basketball-reference.com/teams/MEM/2024.html" TargetMode="External"/><Relationship Id="rId690" Type="http://schemas.openxmlformats.org/officeDocument/2006/relationships/hyperlink" Target="https://www.basketball-reference.com/players/m/millspa02.html" TargetMode="External"/><Relationship Id="rId704" Type="http://schemas.openxmlformats.org/officeDocument/2006/relationships/hyperlink" Target="https://www.basketball-reference.com/players/m/mobleis01.html" TargetMode="External"/><Relationship Id="rId911" Type="http://schemas.openxmlformats.org/officeDocument/2006/relationships/hyperlink" Target="https://www.basketball-reference.com/players/s/sarrol01.html" TargetMode="External"/><Relationship Id="rId1127" Type="http://schemas.openxmlformats.org/officeDocument/2006/relationships/hyperlink" Target="https://www.basketball-reference.com/players/w/windldy01.html" TargetMode="External"/><Relationship Id="rId40" Type="http://schemas.openxmlformats.org/officeDocument/2006/relationships/hyperlink" Target="https://www.basketball-reference.com/teams/PHO/2024.html" TargetMode="External"/><Relationship Id="rId136" Type="http://schemas.openxmlformats.org/officeDocument/2006/relationships/hyperlink" Target="https://www.basketball-reference.com/players/b/brogdma01.html" TargetMode="External"/><Relationship Id="rId343" Type="http://schemas.openxmlformats.org/officeDocument/2006/relationships/hyperlink" Target="https://www.basketball-reference.com/teams/OKC/2024.html" TargetMode="External"/><Relationship Id="rId550" Type="http://schemas.openxmlformats.org/officeDocument/2006/relationships/hyperlink" Target="https://www.basketball-reference.com/teams/MEM/2024.html" TargetMode="External"/><Relationship Id="rId788" Type="http://schemas.openxmlformats.org/officeDocument/2006/relationships/hyperlink" Target="https://www.basketball-reference.com/players/p/payneca01.html" TargetMode="External"/><Relationship Id="rId995" Type="http://schemas.openxmlformats.org/officeDocument/2006/relationships/hyperlink" Target="https://www.basketball-reference.com/players/t/theisda01.html" TargetMode="External"/><Relationship Id="rId203" Type="http://schemas.openxmlformats.org/officeDocument/2006/relationships/hyperlink" Target="https://www.basketball-reference.com/players/c/clownno01.html" TargetMode="External"/><Relationship Id="rId648" Type="http://schemas.openxmlformats.org/officeDocument/2006/relationships/hyperlink" Target="https://www.basketball-reference.com/players/m/mayssk01.html" TargetMode="External"/><Relationship Id="rId855" Type="http://schemas.openxmlformats.org/officeDocument/2006/relationships/hyperlink" Target="https://www.basketball-reference.com/teams/NYK/2024.html" TargetMode="External"/><Relationship Id="rId1040" Type="http://schemas.openxmlformats.org/officeDocument/2006/relationships/hyperlink" Target="https://www.basketball-reference.com/players/v/vandeja01.html" TargetMode="External"/><Relationship Id="rId287" Type="http://schemas.openxmlformats.org/officeDocument/2006/relationships/hyperlink" Target="https://www.basketball-reference.com/teams/PHO/2024.html" TargetMode="External"/><Relationship Id="rId410" Type="http://schemas.openxmlformats.org/officeDocument/2006/relationships/hyperlink" Target="https://www.basketball-reference.com/players/h/hausesa01.html" TargetMode="External"/><Relationship Id="rId494" Type="http://schemas.openxmlformats.org/officeDocument/2006/relationships/hyperlink" Target="https://www.basketball-reference.com/players/j/jemistr01.html" TargetMode="External"/><Relationship Id="rId508" Type="http://schemas.openxmlformats.org/officeDocument/2006/relationships/hyperlink" Target="https://www.basketball-reference.com/teams/IND/2024.html" TargetMode="External"/><Relationship Id="rId715" Type="http://schemas.openxmlformats.org/officeDocument/2006/relationships/hyperlink" Target="https://www.basketball-reference.com/teams/MIN/2024.html" TargetMode="External"/><Relationship Id="rId922" Type="http://schemas.openxmlformats.org/officeDocument/2006/relationships/hyperlink" Target="https://www.basketball-reference.com/teams/HOU/2024.html" TargetMode="External"/><Relationship Id="rId1138" Type="http://schemas.openxmlformats.org/officeDocument/2006/relationships/hyperlink" Target="https://www.basketball-reference.com/teams/TOR/2024.html" TargetMode="External"/><Relationship Id="rId147" Type="http://schemas.openxmlformats.org/officeDocument/2006/relationships/hyperlink" Target="https://www.basketball-reference.com/players/b/brownch02.html" TargetMode="External"/><Relationship Id="rId354" Type="http://schemas.openxmlformats.org/officeDocument/2006/relationships/hyperlink" Target="https://www.basketball-reference.com/players/g/gordoaa01.html" TargetMode="External"/><Relationship Id="rId799" Type="http://schemas.openxmlformats.org/officeDocument/2006/relationships/hyperlink" Target="https://www.basketball-reference.com/players/p/phillju01.html" TargetMode="External"/><Relationship Id="rId51" Type="http://schemas.openxmlformats.org/officeDocument/2006/relationships/hyperlink" Target="https://www.basketball-reference.com/teams/WAS/2024.html" TargetMode="External"/><Relationship Id="rId561" Type="http://schemas.openxmlformats.org/officeDocument/2006/relationships/hyperlink" Target="https://www.basketball-reference.com/players/l/laravja01.html" TargetMode="External"/><Relationship Id="rId659" Type="http://schemas.openxmlformats.org/officeDocument/2006/relationships/hyperlink" Target="https://www.basketball-reference.com/teams/MIN/2024.html" TargetMode="External"/><Relationship Id="rId866" Type="http://schemas.openxmlformats.org/officeDocument/2006/relationships/hyperlink" Target="https://www.basketball-reference.com/players/r/rhodeja01.html" TargetMode="External"/><Relationship Id="rId214" Type="http://schemas.openxmlformats.org/officeDocument/2006/relationships/hyperlink" Target="https://www.basketball-reference.com/teams/MIL/2024.html" TargetMode="External"/><Relationship Id="rId298" Type="http://schemas.openxmlformats.org/officeDocument/2006/relationships/hyperlink" Target="https://www.basketball-reference.com/teams/TOR/2024.html" TargetMode="External"/><Relationship Id="rId421" Type="http://schemas.openxmlformats.org/officeDocument/2006/relationships/hyperlink" Target="https://www.basketball-reference.com/teams/POR/2024.html" TargetMode="External"/><Relationship Id="rId519" Type="http://schemas.openxmlformats.org/officeDocument/2006/relationships/hyperlink" Target="https://www.basketball-reference.com/players/j/jonesda03.html" TargetMode="External"/><Relationship Id="rId1051" Type="http://schemas.openxmlformats.org/officeDocument/2006/relationships/hyperlink" Target="https://www.basketball-reference.com/teams/CHI/2024.html" TargetMode="External"/><Relationship Id="rId158" Type="http://schemas.openxmlformats.org/officeDocument/2006/relationships/hyperlink" Target="https://www.basketball-reference.com/teams/POR/2024.html" TargetMode="External"/><Relationship Id="rId726" Type="http://schemas.openxmlformats.org/officeDocument/2006/relationships/hyperlink" Target="https://www.basketball-reference.com/players/m/murrade01.html" TargetMode="External"/><Relationship Id="rId933" Type="http://schemas.openxmlformats.org/officeDocument/2006/relationships/hyperlink" Target="https://www.basketball-reference.com/players/s/sheppbe01.html" TargetMode="External"/><Relationship Id="rId1009" Type="http://schemas.openxmlformats.org/officeDocument/2006/relationships/hyperlink" Target="https://www.basketball-reference.com/players/t/thorjt01.html" TargetMode="External"/><Relationship Id="rId62" Type="http://schemas.openxmlformats.org/officeDocument/2006/relationships/hyperlink" Target="https://www.basketball-reference.com/players/b/barlodo01.html" TargetMode="External"/><Relationship Id="rId365" Type="http://schemas.openxmlformats.org/officeDocument/2006/relationships/hyperlink" Target="https://www.basketball-reference.com/teams/PHI/2024.html" TargetMode="External"/><Relationship Id="rId572" Type="http://schemas.openxmlformats.org/officeDocument/2006/relationships/hyperlink" Target="https://www.basketball-reference.com/teams/LAC/2024.html" TargetMode="External"/><Relationship Id="rId225" Type="http://schemas.openxmlformats.org/officeDocument/2006/relationships/hyperlink" Target="https://www.basketball-reference.com/teams/CHI/2024.html" TargetMode="External"/><Relationship Id="rId432" Type="http://schemas.openxmlformats.org/officeDocument/2006/relationships/hyperlink" Target="https://www.basketball-reference.com/players/h/hodgedm01.html" TargetMode="External"/><Relationship Id="rId877" Type="http://schemas.openxmlformats.org/officeDocument/2006/relationships/hyperlink" Target="https://www.basketball-reference.com/teams/NYK/2024.html" TargetMode="External"/><Relationship Id="rId1062" Type="http://schemas.openxmlformats.org/officeDocument/2006/relationships/hyperlink" Target="https://www.basketball-reference.com/players/w/walkeja02.html" TargetMode="External"/><Relationship Id="rId737" Type="http://schemas.openxmlformats.org/officeDocument/2006/relationships/hyperlink" Target="https://www.basketball-reference.com/players/m/muscami01.html" TargetMode="External"/><Relationship Id="rId944" Type="http://schemas.openxmlformats.org/officeDocument/2006/relationships/hyperlink" Target="https://www.basketball-reference.com/players/s/simsje01.html" TargetMode="External"/><Relationship Id="rId73" Type="http://schemas.openxmlformats.org/officeDocument/2006/relationships/hyperlink" Target="https://www.basketball-reference.com/players/b/bassech01.html" TargetMode="External"/><Relationship Id="rId169" Type="http://schemas.openxmlformats.org/officeDocument/2006/relationships/hyperlink" Target="https://www.basketball-reference.com/players/b/burksal01.html" TargetMode="External"/><Relationship Id="rId376" Type="http://schemas.openxmlformats.org/officeDocument/2006/relationships/hyperlink" Target="https://www.basketball-reference.com/players/g/grimequ01.html" TargetMode="External"/><Relationship Id="rId583" Type="http://schemas.openxmlformats.org/officeDocument/2006/relationships/hyperlink" Target="https://www.basketball-reference.com/teams/NOP/2024.html" TargetMode="External"/><Relationship Id="rId790" Type="http://schemas.openxmlformats.org/officeDocument/2006/relationships/hyperlink" Target="https://www.basketball-reference.com/players/p/paytoga02.html" TargetMode="External"/><Relationship Id="rId804" Type="http://schemas.openxmlformats.org/officeDocument/2006/relationships/hyperlink" Target="https://www.basketball-reference.com/teams/MEM/2024.html" TargetMode="External"/><Relationship Id="rId4" Type="http://schemas.openxmlformats.org/officeDocument/2006/relationships/hyperlink" Target="https://www.basketball-reference.com/players/a/achiupr01.html" TargetMode="External"/><Relationship Id="rId236" Type="http://schemas.openxmlformats.org/officeDocument/2006/relationships/hyperlink" Target="https://www.basketball-reference.com/players/d/davisan02.html" TargetMode="External"/><Relationship Id="rId443" Type="http://schemas.openxmlformats.org/officeDocument/2006/relationships/hyperlink" Target="https://www.basketball-reference.com/teams/OKC/2024.html" TargetMode="External"/><Relationship Id="rId650" Type="http://schemas.openxmlformats.org/officeDocument/2006/relationships/hyperlink" Target="https://www.basketball-reference.com/players/m/mayssk01.html" TargetMode="External"/><Relationship Id="rId888" Type="http://schemas.openxmlformats.org/officeDocument/2006/relationships/hyperlink" Target="https://www.basketball-reference.com/players/r/roziete01.html" TargetMode="External"/><Relationship Id="rId1073" Type="http://schemas.openxmlformats.org/officeDocument/2006/relationships/hyperlink" Target="https://www.basketball-reference.com/teams/MIL/2024.html" TargetMode="External"/><Relationship Id="rId303" Type="http://schemas.openxmlformats.org/officeDocument/2006/relationships/hyperlink" Target="https://www.basketball-reference.com/players/f/fordjo01.html" TargetMode="External"/><Relationship Id="rId748" Type="http://schemas.openxmlformats.org/officeDocument/2006/relationships/hyperlink" Target="https://www.basketball-reference.com/teams/IND/2024.html" TargetMode="External"/><Relationship Id="rId955" Type="http://schemas.openxmlformats.org/officeDocument/2006/relationships/hyperlink" Target="https://www.basketball-reference.com/teams/BRK/2024.html" TargetMode="External"/><Relationship Id="rId1140" Type="http://schemas.openxmlformats.org/officeDocument/2006/relationships/hyperlink" Target="https://www.basketball-reference.com/teams/ATL/2024.html" TargetMode="External"/><Relationship Id="rId84" Type="http://schemas.openxmlformats.org/officeDocument/2006/relationships/hyperlink" Target="https://www.basketball-reference.com/players/b/bealbr01.html" TargetMode="External"/><Relationship Id="rId387" Type="http://schemas.openxmlformats.org/officeDocument/2006/relationships/hyperlink" Target="https://www.basketball-reference.com/teams/MIA/2024.html" TargetMode="External"/><Relationship Id="rId510" Type="http://schemas.openxmlformats.org/officeDocument/2006/relationships/hyperlink" Target="https://www.basketball-reference.com/teams/SAS/2024.html" TargetMode="External"/><Relationship Id="rId594" Type="http://schemas.openxmlformats.org/officeDocument/2006/relationships/hyperlink" Target="https://www.basketball-reference.com/players/l/loftoke01.html" TargetMode="External"/><Relationship Id="rId608" Type="http://schemas.openxmlformats.org/officeDocument/2006/relationships/hyperlink" Target="https://www.basketball-reference.com/teams/MIA/2024.html" TargetMode="External"/><Relationship Id="rId815" Type="http://schemas.openxmlformats.org/officeDocument/2006/relationships/hyperlink" Target="https://www.basketball-reference.com/players/p/portecr01.html" TargetMode="External"/><Relationship Id="rId247" Type="http://schemas.openxmlformats.org/officeDocument/2006/relationships/hyperlink" Target="https://www.basketball-reference.com/teams/LAC/2024.html" TargetMode="External"/><Relationship Id="rId899" Type="http://schemas.openxmlformats.org/officeDocument/2006/relationships/hyperlink" Target="https://www.basketball-reference.com/players/s/sabondo01.html" TargetMode="External"/><Relationship Id="rId1000" Type="http://schemas.openxmlformats.org/officeDocument/2006/relationships/hyperlink" Target="https://www.basketball-reference.com/teams/BRK/2024.html" TargetMode="External"/><Relationship Id="rId1084" Type="http://schemas.openxmlformats.org/officeDocument/2006/relationships/hyperlink" Target="https://www.basketball-reference.com/players/w/weslebl01.html" TargetMode="External"/><Relationship Id="rId107" Type="http://schemas.openxmlformats.org/officeDocument/2006/relationships/hyperlink" Target="https://www.basketball-reference.com/teams/CHO/2024.html" TargetMode="External"/><Relationship Id="rId454" Type="http://schemas.openxmlformats.org/officeDocument/2006/relationships/hyperlink" Target="https://www.basketball-reference.com/players/h/howarje01.html" TargetMode="External"/><Relationship Id="rId661" Type="http://schemas.openxmlformats.org/officeDocument/2006/relationships/hyperlink" Target="https://www.basketball-reference.com/teams/TOR/2024.html" TargetMode="External"/><Relationship Id="rId759" Type="http://schemas.openxmlformats.org/officeDocument/2006/relationships/hyperlink" Target="https://www.basketball-reference.com/players/n/ntilila01.html" TargetMode="External"/><Relationship Id="rId966" Type="http://schemas.openxmlformats.org/officeDocument/2006/relationships/hyperlink" Target="https://www.basketball-reference.com/players/s/smithte01.html" TargetMode="External"/><Relationship Id="rId11" Type="http://schemas.openxmlformats.org/officeDocument/2006/relationships/hyperlink" Target="https://www.basketball-reference.com/teams/MEM/2024.html" TargetMode="External"/><Relationship Id="rId314" Type="http://schemas.openxmlformats.org/officeDocument/2006/relationships/hyperlink" Target="https://www.basketball-reference.com/teams/LAL/2024.html" TargetMode="External"/><Relationship Id="rId398" Type="http://schemas.openxmlformats.org/officeDocument/2006/relationships/hyperlink" Target="https://www.basketball-reference.com/players/h/harrijo01.html" TargetMode="External"/><Relationship Id="rId521" Type="http://schemas.openxmlformats.org/officeDocument/2006/relationships/hyperlink" Target="https://www.basketball-reference.com/players/j/jonesde02.html" TargetMode="External"/><Relationship Id="rId619" Type="http://schemas.openxmlformats.org/officeDocument/2006/relationships/hyperlink" Target="https://www.basketball-reference.com/teams/SAS/2024.html" TargetMode="External"/><Relationship Id="rId95" Type="http://schemas.openxmlformats.org/officeDocument/2006/relationships/hyperlink" Target="https://www.basketball-reference.com/teams/PHI/2024.html" TargetMode="External"/><Relationship Id="rId160" Type="http://schemas.openxmlformats.org/officeDocument/2006/relationships/hyperlink" Target="https://www.basketball-reference.com/teams/MIN/2024.html" TargetMode="External"/><Relationship Id="rId826" Type="http://schemas.openxmlformats.org/officeDocument/2006/relationships/hyperlink" Target="https://www.basketball-reference.com/teams/BOS/2024.html" TargetMode="External"/><Relationship Id="rId1011" Type="http://schemas.openxmlformats.org/officeDocument/2006/relationships/hyperlink" Target="https://www.basketball-reference.com/players/t/thybuma01.html" TargetMode="External"/><Relationship Id="rId1109" Type="http://schemas.openxmlformats.org/officeDocument/2006/relationships/hyperlink" Target="https://www.basketball-reference.com/teams/HOU/2024.html" TargetMode="External"/><Relationship Id="rId258" Type="http://schemas.openxmlformats.org/officeDocument/2006/relationships/hyperlink" Target="https://www.basketball-reference.com/players/d/divindo01.html" TargetMode="External"/><Relationship Id="rId465" Type="http://schemas.openxmlformats.org/officeDocument/2006/relationships/hyperlink" Target="https://www.basketball-reference.com/teams/LAC/2024.html" TargetMode="External"/><Relationship Id="rId672" Type="http://schemas.openxmlformats.org/officeDocument/2006/relationships/hyperlink" Target="https://www.basketball-reference.com/players/m/mensana01.html" TargetMode="External"/><Relationship Id="rId1095" Type="http://schemas.openxmlformats.org/officeDocument/2006/relationships/hyperlink" Target="https://www.basketball-reference.com/teams/OKC/2024.html" TargetMode="External"/><Relationship Id="rId22" Type="http://schemas.openxmlformats.org/officeDocument/2006/relationships/hyperlink" Target="https://www.basketball-reference.com/players/a/antetgi01.html" TargetMode="External"/><Relationship Id="rId118" Type="http://schemas.openxmlformats.org/officeDocument/2006/relationships/hyperlink" Target="https://www.basketball-reference.com/players/b/bostobr01.html" TargetMode="External"/><Relationship Id="rId325" Type="http://schemas.openxmlformats.org/officeDocument/2006/relationships/hyperlink" Target="https://www.basketball-reference.com/teams/CLE/2024.html" TargetMode="External"/><Relationship Id="rId532" Type="http://schemas.openxmlformats.org/officeDocument/2006/relationships/hyperlink" Target="https://www.basketball-reference.com/teams/GSW/2024.html" TargetMode="External"/><Relationship Id="rId977" Type="http://schemas.openxmlformats.org/officeDocument/2006/relationships/hyperlink" Target="https://www.basketball-reference.com/teams/DEN/2024.html" TargetMode="External"/><Relationship Id="rId171" Type="http://schemas.openxmlformats.org/officeDocument/2006/relationships/hyperlink" Target="https://www.basketball-reference.com/players/b/butleja02.html" TargetMode="External"/><Relationship Id="rId837" Type="http://schemas.openxmlformats.org/officeDocument/2006/relationships/hyperlink" Target="https://www.basketball-reference.com/players/p/princta02.html" TargetMode="External"/><Relationship Id="rId1022" Type="http://schemas.openxmlformats.org/officeDocument/2006/relationships/hyperlink" Target="https://www.basketball-reference.com/teams/MIN/2024.html" TargetMode="External"/><Relationship Id="rId269" Type="http://schemas.openxmlformats.org/officeDocument/2006/relationships/hyperlink" Target="https://www.basketball-reference.com/teams/SAC/2024.html" TargetMode="External"/><Relationship Id="rId476" Type="http://schemas.openxmlformats.org/officeDocument/2006/relationships/hyperlink" Target="https://www.basketball-reference.com/players/j/jacksan01.html" TargetMode="External"/><Relationship Id="rId683" Type="http://schemas.openxmlformats.org/officeDocument/2006/relationships/hyperlink" Target="https://www.basketball-reference.com/teams/CHO/2024.html" TargetMode="External"/><Relationship Id="rId890" Type="http://schemas.openxmlformats.org/officeDocument/2006/relationships/hyperlink" Target="https://www.basketball-reference.com/teams/CHO/2024.html" TargetMode="External"/><Relationship Id="rId904" Type="http://schemas.openxmlformats.org/officeDocument/2006/relationships/hyperlink" Target="https://www.basketball-reference.com/teams/HOU/2024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DEN/2024.html" TargetMode="External"/><Relationship Id="rId336" Type="http://schemas.openxmlformats.org/officeDocument/2006/relationships/hyperlink" Target="https://www.basketball-reference.com/players/g/gibsota01.html" TargetMode="External"/><Relationship Id="rId543" Type="http://schemas.openxmlformats.org/officeDocument/2006/relationships/hyperlink" Target="https://www.basketball-reference.com/players/k/kispeco01.html" TargetMode="External"/><Relationship Id="rId988" Type="http://schemas.openxmlformats.org/officeDocument/2006/relationships/hyperlink" Target="https://www.basketball-reference.com/players/t/taylote01.html" TargetMode="External"/><Relationship Id="rId182" Type="http://schemas.openxmlformats.org/officeDocument/2006/relationships/hyperlink" Target="https://www.basketball-reference.com/teams/ATL/2024.html" TargetMode="External"/><Relationship Id="rId403" Type="http://schemas.openxmlformats.org/officeDocument/2006/relationships/hyperlink" Target="https://www.basketball-reference.com/teams/PHI/2024.html" TargetMode="External"/><Relationship Id="rId750" Type="http://schemas.openxmlformats.org/officeDocument/2006/relationships/hyperlink" Target="https://www.basketball-reference.com/teams/CLE/2024.html" TargetMode="External"/><Relationship Id="rId848" Type="http://schemas.openxmlformats.org/officeDocument/2006/relationships/hyperlink" Target="https://www.basketball-reference.com/players/q/quickim01.html" TargetMode="External"/><Relationship Id="rId1033" Type="http://schemas.openxmlformats.org/officeDocument/2006/relationships/hyperlink" Target="https://www.basketball-reference.com/teams/IND/2024.html" TargetMode="External"/><Relationship Id="rId487" Type="http://schemas.openxmlformats.org/officeDocument/2006/relationships/hyperlink" Target="https://www.basketball-reference.com/teams/GSW/2024.html" TargetMode="External"/><Relationship Id="rId610" Type="http://schemas.openxmlformats.org/officeDocument/2006/relationships/hyperlink" Target="https://www.basketball-reference.com/teams/ATL/2024.html" TargetMode="External"/><Relationship Id="rId694" Type="http://schemas.openxmlformats.org/officeDocument/2006/relationships/hyperlink" Target="https://www.basketball-reference.com/players/m/minayju01.html" TargetMode="External"/><Relationship Id="rId708" Type="http://schemas.openxmlformats.org/officeDocument/2006/relationships/hyperlink" Target="https://www.basketball-reference.com/players/m/moodymo01.html" TargetMode="External"/><Relationship Id="rId915" Type="http://schemas.openxmlformats.org/officeDocument/2006/relationships/hyperlink" Target="https://www.basketball-reference.com/players/s/schofad01.html" TargetMode="External"/><Relationship Id="rId347" Type="http://schemas.openxmlformats.org/officeDocument/2006/relationships/hyperlink" Target="https://www.basketball-reference.com/teams/DEN/2024.html" TargetMode="External"/><Relationship Id="rId999" Type="http://schemas.openxmlformats.org/officeDocument/2006/relationships/hyperlink" Target="https://www.basketball-reference.com/players/t/thomaca02.html" TargetMode="External"/><Relationship Id="rId1100" Type="http://schemas.openxmlformats.org/officeDocument/2006/relationships/hyperlink" Target="https://www.basketball-reference.com/players/w/willibr03.html" TargetMode="External"/><Relationship Id="rId44" Type="http://schemas.openxmlformats.org/officeDocument/2006/relationships/hyperlink" Target="https://www.basketball-reference.com/players/b/baglema01.html" TargetMode="External"/><Relationship Id="rId554" Type="http://schemas.openxmlformats.org/officeDocument/2006/relationships/hyperlink" Target="https://www.basketball-reference.com/teams/BOS/2024.html" TargetMode="External"/><Relationship Id="rId761" Type="http://schemas.openxmlformats.org/officeDocument/2006/relationships/hyperlink" Target="https://www.basketball-reference.com/players/n/nurkiju01.html" TargetMode="External"/><Relationship Id="rId859" Type="http://schemas.openxmlformats.org/officeDocument/2006/relationships/hyperlink" Target="https://www.basketball-reference.com/teams/LAL/2024.html" TargetMode="External"/><Relationship Id="rId193" Type="http://schemas.openxmlformats.org/officeDocument/2006/relationships/hyperlink" Target="https://www.basketball-reference.com/players/c/champju02.html" TargetMode="External"/><Relationship Id="rId207" Type="http://schemas.openxmlformats.org/officeDocument/2006/relationships/hyperlink" Target="https://www.basketball-reference.com/players/c/collijo01.html" TargetMode="External"/><Relationship Id="rId414" Type="http://schemas.openxmlformats.org/officeDocument/2006/relationships/hyperlink" Target="https://www.basketball-reference.com/players/h/hayesja02.html" TargetMode="External"/><Relationship Id="rId498" Type="http://schemas.openxmlformats.org/officeDocument/2006/relationships/hyperlink" Target="https://www.basketball-reference.com/teams/MEM/2024.html" TargetMode="External"/><Relationship Id="rId621" Type="http://schemas.openxmlformats.org/officeDocument/2006/relationships/hyperlink" Target="https://www.basketball-reference.com/teams/LAC/2024.html" TargetMode="External"/><Relationship Id="rId1044" Type="http://schemas.openxmlformats.org/officeDocument/2006/relationships/hyperlink" Target="https://www.basketball-reference.com/players/v/vassede01.html" TargetMode="External"/><Relationship Id="rId260" Type="http://schemas.openxmlformats.org/officeDocument/2006/relationships/hyperlink" Target="https://www.basketball-reference.com/players/d/doncilu01.html" TargetMode="External"/><Relationship Id="rId719" Type="http://schemas.openxmlformats.org/officeDocument/2006/relationships/hyperlink" Target="https://www.basketball-reference.com/teams/PHI/2024.html" TargetMode="External"/><Relationship Id="rId926" Type="http://schemas.openxmlformats.org/officeDocument/2006/relationships/hyperlink" Target="https://www.basketball-reference.com/teams/UTA/2024.html" TargetMode="External"/><Relationship Id="rId1111" Type="http://schemas.openxmlformats.org/officeDocument/2006/relationships/hyperlink" Target="https://www.basketball-reference.com/teams/OKC/2024.html" TargetMode="External"/><Relationship Id="rId55" Type="http://schemas.openxmlformats.org/officeDocument/2006/relationships/hyperlink" Target="https://www.basketball-reference.com/teams/PHI/2024.html" TargetMode="External"/><Relationship Id="rId120" Type="http://schemas.openxmlformats.org/officeDocument/2006/relationships/hyperlink" Target="https://www.basketball-reference.com/players/b/bouchch01.html" TargetMode="External"/><Relationship Id="rId358" Type="http://schemas.openxmlformats.org/officeDocument/2006/relationships/hyperlink" Target="https://www.basketball-reference.com/players/g/grahade01.html" TargetMode="External"/><Relationship Id="rId565" Type="http://schemas.openxmlformats.org/officeDocument/2006/relationships/hyperlink" Target="https://www.basketball-reference.com/players/l/lawsoaj01.html" TargetMode="External"/><Relationship Id="rId772" Type="http://schemas.openxmlformats.org/officeDocument/2006/relationships/hyperlink" Target="https://www.basketball-reference.com/players/o/okogijo01.html" TargetMode="External"/><Relationship Id="rId218" Type="http://schemas.openxmlformats.org/officeDocument/2006/relationships/hyperlink" Target="https://www.basketball-reference.com/teams/PHI/2024.html" TargetMode="External"/><Relationship Id="rId425" Type="http://schemas.openxmlformats.org/officeDocument/2006/relationships/hyperlink" Target="https://www.basketball-reference.com/teams/MIA/2024.html" TargetMode="External"/><Relationship Id="rId632" Type="http://schemas.openxmlformats.org/officeDocument/2006/relationships/hyperlink" Target="https://www.basketball-reference.com/players/m/martico01.html" TargetMode="External"/><Relationship Id="rId1055" Type="http://schemas.openxmlformats.org/officeDocument/2006/relationships/hyperlink" Target="https://www.basketball-reference.com/teams/ORL/2024.html" TargetMode="External"/><Relationship Id="rId271" Type="http://schemas.openxmlformats.org/officeDocument/2006/relationships/hyperlink" Target="https://www.basketball-reference.com/teams/UTA/2024.html" TargetMode="External"/><Relationship Id="rId937" Type="http://schemas.openxmlformats.org/officeDocument/2006/relationships/hyperlink" Target="https://www.basketball-reference.com/teams/TOR/2024.html" TargetMode="External"/><Relationship Id="rId1122" Type="http://schemas.openxmlformats.org/officeDocument/2006/relationships/hyperlink" Target="https://www.basketball-reference.com/players/w/willizi01.html" TargetMode="External"/><Relationship Id="rId66" Type="http://schemas.openxmlformats.org/officeDocument/2006/relationships/hyperlink" Target="https://www.basketball-reference.com/players/b/barnesc01.html" TargetMode="External"/><Relationship Id="rId131" Type="http://schemas.openxmlformats.org/officeDocument/2006/relationships/hyperlink" Target="https://www.basketball-reference.com/teams/BRK/2024.html" TargetMode="External"/><Relationship Id="rId369" Type="http://schemas.openxmlformats.org/officeDocument/2006/relationships/hyperlink" Target="https://www.basketball-reference.com/teams/HOU/2024.html" TargetMode="External"/><Relationship Id="rId576" Type="http://schemas.openxmlformats.org/officeDocument/2006/relationships/hyperlink" Target="https://www.basketball-reference.com/players/l/lewiski01.html" TargetMode="External"/><Relationship Id="rId783" Type="http://schemas.openxmlformats.org/officeDocument/2006/relationships/hyperlink" Target="https://www.basketball-reference.com/teams/SAS/2024.html" TargetMode="External"/><Relationship Id="rId990" Type="http://schemas.openxmlformats.org/officeDocument/2006/relationships/hyperlink" Target="https://www.basketball-reference.com/players/t/templga01.html" TargetMode="External"/><Relationship Id="rId229" Type="http://schemas.openxmlformats.org/officeDocument/2006/relationships/hyperlink" Target="https://www.basketball-reference.com/teams/DET/2024.html" TargetMode="External"/><Relationship Id="rId436" Type="http://schemas.openxmlformats.org/officeDocument/2006/relationships/hyperlink" Target="https://www.basketball-reference.com/players/h/holidjr01.html" TargetMode="External"/><Relationship Id="rId643" Type="http://schemas.openxmlformats.org/officeDocument/2006/relationships/hyperlink" Target="https://www.basketball-reference.com/players/m/matthwe02.html" TargetMode="External"/><Relationship Id="rId1066" Type="http://schemas.openxmlformats.org/officeDocument/2006/relationships/hyperlink" Target="https://www.basketball-reference.com/players/w/wallaca01.html" TargetMode="External"/><Relationship Id="rId850" Type="http://schemas.openxmlformats.org/officeDocument/2006/relationships/hyperlink" Target="https://www.basketball-reference.com/players/q/quickim01.html" TargetMode="External"/><Relationship Id="rId948" Type="http://schemas.openxmlformats.org/officeDocument/2006/relationships/hyperlink" Target="https://www.basketball-reference.com/players/s/slawsja01.html" TargetMode="External"/><Relationship Id="rId1133" Type="http://schemas.openxmlformats.org/officeDocument/2006/relationships/hyperlink" Target="https://www.basketball-reference.com/players/w/woodch01.html" TargetMode="External"/><Relationship Id="rId77" Type="http://schemas.openxmlformats.org/officeDocument/2006/relationships/hyperlink" Target="https://www.basketball-reference.com/players/b/bateske01.html" TargetMode="External"/><Relationship Id="rId282" Type="http://schemas.openxmlformats.org/officeDocument/2006/relationships/hyperlink" Target="https://www.basketball-reference.com/players/e/elliske01.html" TargetMode="External"/><Relationship Id="rId503" Type="http://schemas.openxmlformats.org/officeDocument/2006/relationships/hyperlink" Target="https://www.basketball-reference.com/players/j/johnsca02.html" TargetMode="External"/><Relationship Id="rId587" Type="http://schemas.openxmlformats.org/officeDocument/2006/relationships/hyperlink" Target="https://www.basketball-reference.com/teams/PHO/2024.html" TargetMode="External"/><Relationship Id="rId710" Type="http://schemas.openxmlformats.org/officeDocument/2006/relationships/hyperlink" Target="https://www.basketball-reference.com/players/m/moonxa01.html" TargetMode="External"/><Relationship Id="rId808" Type="http://schemas.openxmlformats.org/officeDocument/2006/relationships/hyperlink" Target="https://www.basketball-reference.com/teams/GSW/2024.html" TargetMode="External"/><Relationship Id="rId8" Type="http://schemas.openxmlformats.org/officeDocument/2006/relationships/hyperlink" Target="https://www.basketball-reference.com/players/a/agbajoc01.html" TargetMode="External"/><Relationship Id="rId142" Type="http://schemas.openxmlformats.org/officeDocument/2006/relationships/hyperlink" Target="https://www.basketball-reference.com/players/b/brownbr01.html" TargetMode="External"/><Relationship Id="rId447" Type="http://schemas.openxmlformats.org/officeDocument/2006/relationships/hyperlink" Target="https://www.basketball-reference.com/teams/BOS/2024.html" TargetMode="External"/><Relationship Id="rId794" Type="http://schemas.openxmlformats.org/officeDocument/2006/relationships/hyperlink" Target="https://www.basketball-reference.com/players/p/petrufi01.html" TargetMode="External"/><Relationship Id="rId1077" Type="http://schemas.openxmlformats.org/officeDocument/2006/relationships/hyperlink" Target="https://www.basketball-reference.com/teams/OKC/2024.html" TargetMode="External"/><Relationship Id="rId654" Type="http://schemas.openxmlformats.org/officeDocument/2006/relationships/hyperlink" Target="https://www.basketball-reference.com/players/m/mccolcj01.html" TargetMode="External"/><Relationship Id="rId861" Type="http://schemas.openxmlformats.org/officeDocument/2006/relationships/hyperlink" Target="https://www.basketball-reference.com/teams/LAL/2024.html" TargetMode="External"/><Relationship Id="rId959" Type="http://schemas.openxmlformats.org/officeDocument/2006/relationships/hyperlink" Target="https://www.basketball-reference.com/teams/CHO/2024.html" TargetMode="External"/><Relationship Id="rId293" Type="http://schemas.openxmlformats.org/officeDocument/2006/relationships/hyperlink" Target="https://www.basketball-reference.com/teams/ATL/2024.html" TargetMode="External"/><Relationship Id="rId307" Type="http://schemas.openxmlformats.org/officeDocument/2006/relationships/hyperlink" Target="https://www.basketball-reference.com/players/f/fournev01.html" TargetMode="External"/><Relationship Id="rId514" Type="http://schemas.openxmlformats.org/officeDocument/2006/relationships/hyperlink" Target="https://www.basketball-reference.com/teams/OKC/2024.html" TargetMode="External"/><Relationship Id="rId721" Type="http://schemas.openxmlformats.org/officeDocument/2006/relationships/hyperlink" Target="https://www.basketball-reference.com/teams/DAL/2024.html" TargetMode="External"/><Relationship Id="rId1144" Type="http://schemas.openxmlformats.org/officeDocument/2006/relationships/hyperlink" Target="https://www.basketball-reference.com/teams/NOP/2024.html" TargetMode="External"/><Relationship Id="rId88" Type="http://schemas.openxmlformats.org/officeDocument/2006/relationships/hyperlink" Target="https://www.basketball-reference.com/players/b/beaucma01.html" TargetMode="External"/><Relationship Id="rId153" Type="http://schemas.openxmlformats.org/officeDocument/2006/relationships/hyperlink" Target="https://www.basketball-reference.com/players/b/brownke03.html" TargetMode="External"/><Relationship Id="rId360" Type="http://schemas.openxmlformats.org/officeDocument/2006/relationships/hyperlink" Target="https://www.basketball-reference.com/players/g/grantje01.html" TargetMode="External"/><Relationship Id="rId598" Type="http://schemas.openxmlformats.org/officeDocument/2006/relationships/hyperlink" Target="https://www.basketball-reference.com/teams/PHI/2024.html" TargetMode="External"/><Relationship Id="rId819" Type="http://schemas.openxmlformats.org/officeDocument/2006/relationships/hyperlink" Target="https://www.basketball-reference.com/players/p/portemi01.html" TargetMode="External"/><Relationship Id="rId1004" Type="http://schemas.openxmlformats.org/officeDocument/2006/relationships/hyperlink" Target="https://www.basketball-reference.com/teams/DET/2024.html" TargetMode="External"/><Relationship Id="rId220" Type="http://schemas.openxmlformats.org/officeDocument/2006/relationships/hyperlink" Target="https://www.basketball-reference.com/players/c/covinro01.html" TargetMode="External"/><Relationship Id="rId458" Type="http://schemas.openxmlformats.org/officeDocument/2006/relationships/hyperlink" Target="https://www.basketball-reference.com/players/h/huffja01.html" TargetMode="External"/><Relationship Id="rId665" Type="http://schemas.openxmlformats.org/officeDocument/2006/relationships/hyperlink" Target="https://www.basketball-reference.com/teams/SAC/2024.html" TargetMode="External"/><Relationship Id="rId872" Type="http://schemas.openxmlformats.org/officeDocument/2006/relationships/hyperlink" Target="https://www.basketball-reference.com/players/r/robindu01.html" TargetMode="External"/><Relationship Id="rId1088" Type="http://schemas.openxmlformats.org/officeDocument/2006/relationships/hyperlink" Target="https://www.basketball-reference.com/players/w/whiteco01.html" TargetMode="External"/><Relationship Id="rId15" Type="http://schemas.openxmlformats.org/officeDocument/2006/relationships/hyperlink" Target="https://www.basketball-reference.com/teams/PHO/2024.html" TargetMode="External"/><Relationship Id="rId318" Type="http://schemas.openxmlformats.org/officeDocument/2006/relationships/hyperlink" Target="https://www.basketball-reference.com/teams/WAS/2024.html" TargetMode="External"/><Relationship Id="rId525" Type="http://schemas.openxmlformats.org/officeDocument/2006/relationships/hyperlink" Target="https://www.basketball-reference.com/players/j/jonestr01.html" TargetMode="External"/><Relationship Id="rId732" Type="http://schemas.openxmlformats.org/officeDocument/2006/relationships/hyperlink" Target="https://www.basketball-reference.com/players/m/murrakr01.html" TargetMode="External"/><Relationship Id="rId99" Type="http://schemas.openxmlformats.org/officeDocument/2006/relationships/hyperlink" Target="https://www.basketball-reference.com/teams/ORL/2024.html" TargetMode="External"/><Relationship Id="rId164" Type="http://schemas.openxmlformats.org/officeDocument/2006/relationships/hyperlink" Target="https://www.basketball-reference.com/teams/MIA/2024.html" TargetMode="External"/><Relationship Id="rId371" Type="http://schemas.openxmlformats.org/officeDocument/2006/relationships/hyperlink" Target="https://www.basketball-reference.com/teams/HOU/2024.html" TargetMode="External"/><Relationship Id="rId1015" Type="http://schemas.openxmlformats.org/officeDocument/2006/relationships/hyperlink" Target="https://www.basketball-reference.com/players/t/toppija01.html" TargetMode="External"/><Relationship Id="rId469" Type="http://schemas.openxmlformats.org/officeDocument/2006/relationships/hyperlink" Target="https://www.basketball-reference.com/teams/NOP/2024.html" TargetMode="External"/><Relationship Id="rId676" Type="http://schemas.openxmlformats.org/officeDocument/2006/relationships/hyperlink" Target="https://www.basketball-reference.com/players/m/metuch01.html" TargetMode="External"/><Relationship Id="rId883" Type="http://schemas.openxmlformats.org/officeDocument/2006/relationships/hyperlink" Target="https://www.basketball-reference.com/teams/MEM/2024.html" TargetMode="External"/><Relationship Id="rId1099" Type="http://schemas.openxmlformats.org/officeDocument/2006/relationships/hyperlink" Target="https://www.basketball-reference.com/teams/MIL/2024.html" TargetMode="External"/><Relationship Id="rId26" Type="http://schemas.openxmlformats.org/officeDocument/2006/relationships/hyperlink" Target="https://www.basketball-reference.com/players/a/anthoco01.html" TargetMode="External"/><Relationship Id="rId231" Type="http://schemas.openxmlformats.org/officeDocument/2006/relationships/hyperlink" Target="https://www.basketball-reference.com/teams/DAL/2024.html" TargetMode="External"/><Relationship Id="rId329" Type="http://schemas.openxmlformats.org/officeDocument/2006/relationships/hyperlink" Target="https://www.basketball-reference.com/teams/MIN/2024.html" TargetMode="External"/><Relationship Id="rId536" Type="http://schemas.openxmlformats.org/officeDocument/2006/relationships/hyperlink" Target="https://www.basketball-reference.com/teams/UTA/2024.html" TargetMode="External"/><Relationship Id="rId175" Type="http://schemas.openxmlformats.org/officeDocument/2006/relationships/hyperlink" Target="https://www.basketball-reference.com/players/c/cainja01.html" TargetMode="External"/><Relationship Id="rId743" Type="http://schemas.openxmlformats.org/officeDocument/2006/relationships/hyperlink" Target="https://www.basketball-reference.com/players/n/nancepe01.html" TargetMode="External"/><Relationship Id="rId950" Type="http://schemas.openxmlformats.org/officeDocument/2006/relationships/hyperlink" Target="https://www.basketball-reference.com/players/s/smartja01.html" TargetMode="External"/><Relationship Id="rId1026" Type="http://schemas.openxmlformats.org/officeDocument/2006/relationships/hyperlink" Target="https://www.basketball-reference.com/teams/IND/2024.html" TargetMode="External"/><Relationship Id="rId382" Type="http://schemas.openxmlformats.org/officeDocument/2006/relationships/hyperlink" Target="https://www.basketball-reference.com/players/h/haganas01.html" TargetMode="External"/><Relationship Id="rId603" Type="http://schemas.openxmlformats.org/officeDocument/2006/relationships/hyperlink" Target="https://www.basketball-reference.com/players/l/lopezro01.html" TargetMode="External"/><Relationship Id="rId687" Type="http://schemas.openxmlformats.org/officeDocument/2006/relationships/hyperlink" Target="https://www.basketball-reference.com/teams/MIN/2024.html" TargetMode="External"/><Relationship Id="rId810" Type="http://schemas.openxmlformats.org/officeDocument/2006/relationships/hyperlink" Target="https://www.basketball-reference.com/teams/TOR/2024.html" TargetMode="External"/><Relationship Id="rId908" Type="http://schemas.openxmlformats.org/officeDocument/2006/relationships/hyperlink" Target="https://www.basketball-reference.com/teams/GSW/2024.html" TargetMode="External"/><Relationship Id="rId242" Type="http://schemas.openxmlformats.org/officeDocument/2006/relationships/hyperlink" Target="https://www.basketball-reference.com/players/d/dennide01.html" TargetMode="External"/><Relationship Id="rId894" Type="http://schemas.openxmlformats.org/officeDocument/2006/relationships/hyperlink" Target="https://www.basketball-reference.com/teams/POR/2024.html" TargetMode="External"/><Relationship Id="rId37" Type="http://schemas.openxmlformats.org/officeDocument/2006/relationships/hyperlink" Target="https://www.basketball-reference.com/players/a/aytonde01.html" TargetMode="External"/><Relationship Id="rId102" Type="http://schemas.openxmlformats.org/officeDocument/2006/relationships/hyperlink" Target="https://www.basketball-reference.com/players/b/biyombi01.html" TargetMode="External"/><Relationship Id="rId547" Type="http://schemas.openxmlformats.org/officeDocument/2006/relationships/hyperlink" Target="https://www.basketball-reference.com/players/k/knoxke01.html" TargetMode="External"/><Relationship Id="rId754" Type="http://schemas.openxmlformats.org/officeDocument/2006/relationships/hyperlink" Target="https://www.basketball-reference.com/teams/DEN/2024.html" TargetMode="External"/><Relationship Id="rId961" Type="http://schemas.openxmlformats.org/officeDocument/2006/relationships/hyperlink" Target="https://www.basketball-reference.com/teams/HOU/2024.html" TargetMode="External"/><Relationship Id="rId90" Type="http://schemas.openxmlformats.org/officeDocument/2006/relationships/hyperlink" Target="https://www.basketball-reference.com/players/b/bernaju01.html" TargetMode="External"/><Relationship Id="rId186" Type="http://schemas.openxmlformats.org/officeDocument/2006/relationships/hyperlink" Target="https://www.basketball-reference.com/teams/ORL/2024.html" TargetMode="External"/><Relationship Id="rId393" Type="http://schemas.openxmlformats.org/officeDocument/2006/relationships/hyperlink" Target="https://www.basketball-reference.com/teams/DAL/2024.html" TargetMode="External"/><Relationship Id="rId407" Type="http://schemas.openxmlformats.org/officeDocument/2006/relationships/hyperlink" Target="https://www.basketball-reference.com/teams/NYK/2024.html" TargetMode="External"/><Relationship Id="rId614" Type="http://schemas.openxmlformats.org/officeDocument/2006/relationships/hyperlink" Target="https://www.basketball-reference.com/players/m/maledth01.html" TargetMode="External"/><Relationship Id="rId821" Type="http://schemas.openxmlformats.org/officeDocument/2006/relationships/hyperlink" Target="https://www.basketball-reference.com/players/p/porteot01.html" TargetMode="External"/><Relationship Id="rId1037" Type="http://schemas.openxmlformats.org/officeDocument/2006/relationships/hyperlink" Target="https://www.basketball-reference.com/teams/DET/2024.html" TargetMode="External"/><Relationship Id="rId253" Type="http://schemas.openxmlformats.org/officeDocument/2006/relationships/hyperlink" Target="https://www.basketball-reference.com/teams/TOR/2024.html" TargetMode="External"/><Relationship Id="rId460" Type="http://schemas.openxmlformats.org/officeDocument/2006/relationships/hyperlink" Target="https://www.basketball-reference.com/players/h/huntede01.html" TargetMode="External"/><Relationship Id="rId698" Type="http://schemas.openxmlformats.org/officeDocument/2006/relationships/hyperlink" Target="https://www.basketball-reference.com/players/m/mitchda01.html" TargetMode="External"/><Relationship Id="rId919" Type="http://schemas.openxmlformats.org/officeDocument/2006/relationships/hyperlink" Target="https://www.basketball-reference.com/players/s/seabrde01.html" TargetMode="External"/><Relationship Id="rId1090" Type="http://schemas.openxmlformats.org/officeDocument/2006/relationships/hyperlink" Target="https://www.basketball-reference.com/players/w/whitede01.html" TargetMode="External"/><Relationship Id="rId1104" Type="http://schemas.openxmlformats.org/officeDocument/2006/relationships/hyperlink" Target="https://www.basketball-reference.com/players/w/willija06.html" TargetMode="External"/><Relationship Id="rId48" Type="http://schemas.openxmlformats.org/officeDocument/2006/relationships/hyperlink" Target="https://www.basketball-reference.com/players/b/baileam01.html" TargetMode="External"/><Relationship Id="rId113" Type="http://schemas.openxmlformats.org/officeDocument/2006/relationships/hyperlink" Target="https://www.basketball-reference.com/teams/PHO/2024.html" TargetMode="External"/><Relationship Id="rId320" Type="http://schemas.openxmlformats.org/officeDocument/2006/relationships/hyperlink" Target="https://www.basketball-reference.com/players/g/gallida01.html" TargetMode="External"/><Relationship Id="rId558" Type="http://schemas.openxmlformats.org/officeDocument/2006/relationships/hyperlink" Target="https://www.basketball-reference.com/teams/WAS/2024.html" TargetMode="External"/><Relationship Id="rId765" Type="http://schemas.openxmlformats.org/officeDocument/2006/relationships/hyperlink" Target="https://www.basketball-reference.com/teams/IND/2024.html" TargetMode="External"/><Relationship Id="rId972" Type="http://schemas.openxmlformats.org/officeDocument/2006/relationships/hyperlink" Target="https://www.basketball-reference.com/players/s/stevela01.html" TargetMode="External"/><Relationship Id="rId197" Type="http://schemas.openxmlformats.org/officeDocument/2006/relationships/hyperlink" Target="https://www.basketball-reference.com/players/c/cissosi01.html" TargetMode="External"/><Relationship Id="rId418" Type="http://schemas.openxmlformats.org/officeDocument/2006/relationships/hyperlink" Target="https://www.basketball-reference.com/players/h/haywago01.html" TargetMode="External"/><Relationship Id="rId625" Type="http://schemas.openxmlformats.org/officeDocument/2006/relationships/hyperlink" Target="https://www.basketball-reference.com/teams/HOU/2024.html" TargetMode="External"/><Relationship Id="rId832" Type="http://schemas.openxmlformats.org/officeDocument/2006/relationships/hyperlink" Target="https://www.basketball-reference.com/teams/LAC/2024.html" TargetMode="External"/><Relationship Id="rId1048" Type="http://schemas.openxmlformats.org/officeDocument/2006/relationships/hyperlink" Target="https://www.basketball-reference.com/players/v/vincega01.html" TargetMode="External"/><Relationship Id="rId264" Type="http://schemas.openxmlformats.org/officeDocument/2006/relationships/hyperlink" Target="https://www.basketball-reference.com/players/d/dosunay01.html" TargetMode="External"/><Relationship Id="rId471" Type="http://schemas.openxmlformats.org/officeDocument/2006/relationships/hyperlink" Target="https://www.basketball-reference.com/teams/DAL/2024.html" TargetMode="External"/><Relationship Id="rId1115" Type="http://schemas.openxmlformats.org/officeDocument/2006/relationships/hyperlink" Target="https://www.basketball-reference.com/teams/CHI/2024.html" TargetMode="External"/><Relationship Id="rId59" Type="http://schemas.openxmlformats.org/officeDocument/2006/relationships/hyperlink" Target="https://www.basketball-reference.com/teams/MEM/2024.html" TargetMode="External"/><Relationship Id="rId124" Type="http://schemas.openxmlformats.org/officeDocument/2006/relationships/hyperlink" Target="https://www.basketball-reference.com/players/b/bouyeja01.html" TargetMode="External"/><Relationship Id="rId569" Type="http://schemas.openxmlformats.org/officeDocument/2006/relationships/hyperlink" Target="https://www.basketball-reference.com/players/l/lenal01.html" TargetMode="External"/><Relationship Id="rId776" Type="http://schemas.openxmlformats.org/officeDocument/2006/relationships/hyperlink" Target="https://www.basketball-reference.com/players/o/okorois01.html" TargetMode="External"/><Relationship Id="rId983" Type="http://schemas.openxmlformats.org/officeDocument/2006/relationships/hyperlink" Target="https://www.basketball-reference.com/teams/MIA/2024.html" TargetMode="External"/><Relationship Id="rId331" Type="http://schemas.openxmlformats.org/officeDocument/2006/relationships/hyperlink" Target="https://www.basketball-reference.com/teams/NOP/2024.html" TargetMode="External"/><Relationship Id="rId429" Type="http://schemas.openxmlformats.org/officeDocument/2006/relationships/hyperlink" Target="https://www.basketball-reference.com/teams/MIA/2024.html" TargetMode="External"/><Relationship Id="rId636" Type="http://schemas.openxmlformats.org/officeDocument/2006/relationships/hyperlink" Target="https://www.basketball-reference.com/teams/LAC/2024.html" TargetMode="External"/><Relationship Id="rId1059" Type="http://schemas.openxmlformats.org/officeDocument/2006/relationships/hyperlink" Target="https://www.basketball-reference.com/teams/POR/2024.html" TargetMode="External"/><Relationship Id="rId843" Type="http://schemas.openxmlformats.org/officeDocument/2006/relationships/hyperlink" Target="https://www.basketball-reference.com/players/q/queentr01.html" TargetMode="External"/><Relationship Id="rId1126" Type="http://schemas.openxmlformats.org/officeDocument/2006/relationships/hyperlink" Target="https://www.basketball-reference.com/players/w/windldy01.html" TargetMode="External"/><Relationship Id="rId275" Type="http://schemas.openxmlformats.org/officeDocument/2006/relationships/hyperlink" Target="https://www.basketball-reference.com/teams/DET/2024.html" TargetMode="External"/><Relationship Id="rId482" Type="http://schemas.openxmlformats.org/officeDocument/2006/relationships/hyperlink" Target="https://www.basketball-reference.com/players/j/jacksja02.html" TargetMode="External"/><Relationship Id="rId703" Type="http://schemas.openxmlformats.org/officeDocument/2006/relationships/hyperlink" Target="https://www.basketball-reference.com/teams/CLE/2024.html" TargetMode="External"/><Relationship Id="rId910" Type="http://schemas.openxmlformats.org/officeDocument/2006/relationships/hyperlink" Target="https://www.basketball-reference.com/teams/GSW/2024.html" TargetMode="External"/><Relationship Id="rId135" Type="http://schemas.openxmlformats.org/officeDocument/2006/relationships/hyperlink" Target="https://www.basketball-reference.com/teams/BOS/2024.html" TargetMode="External"/><Relationship Id="rId342" Type="http://schemas.openxmlformats.org/officeDocument/2006/relationships/hyperlink" Target="https://www.basketball-reference.com/players/g/gilgesh01.html" TargetMode="External"/><Relationship Id="rId787" Type="http://schemas.openxmlformats.org/officeDocument/2006/relationships/hyperlink" Target="https://www.basketball-reference.com/teams/GSW/2024.html" TargetMode="External"/><Relationship Id="rId994" Type="http://schemas.openxmlformats.org/officeDocument/2006/relationships/hyperlink" Target="https://www.basketball-reference.com/players/t/theisda01.html" TargetMode="External"/><Relationship Id="rId202" Type="http://schemas.openxmlformats.org/officeDocument/2006/relationships/hyperlink" Target="https://www.basketball-reference.com/teams/BRK/2024.html" TargetMode="External"/><Relationship Id="rId647" Type="http://schemas.openxmlformats.org/officeDocument/2006/relationships/hyperlink" Target="https://www.basketball-reference.com/players/m/mayssk01.html" TargetMode="External"/><Relationship Id="rId854" Type="http://schemas.openxmlformats.org/officeDocument/2006/relationships/hyperlink" Target="https://www.basketball-reference.com/players/r/randlju01.html" TargetMode="External"/><Relationship Id="rId286" Type="http://schemas.openxmlformats.org/officeDocument/2006/relationships/hyperlink" Target="https://www.basketball-reference.com/players/e/eubandr01.html" TargetMode="External"/><Relationship Id="rId493" Type="http://schemas.openxmlformats.org/officeDocument/2006/relationships/hyperlink" Target="https://www.basketball-reference.com/teams/NYK/2024.html" TargetMode="External"/><Relationship Id="rId507" Type="http://schemas.openxmlformats.org/officeDocument/2006/relationships/hyperlink" Target="https://www.basketball-reference.com/players/j/johnsja01.html" TargetMode="External"/><Relationship Id="rId714" Type="http://schemas.openxmlformats.org/officeDocument/2006/relationships/hyperlink" Target="https://www.basketball-reference.com/players/m/moorewe01.html" TargetMode="External"/><Relationship Id="rId921" Type="http://schemas.openxmlformats.org/officeDocument/2006/relationships/hyperlink" Target="https://www.basketball-reference.com/players/s/sengual01.html" TargetMode="External"/><Relationship Id="rId1137" Type="http://schemas.openxmlformats.org/officeDocument/2006/relationships/hyperlink" Target="https://www.basketball-reference.com/players/y/youngth01.html" TargetMode="External"/><Relationship Id="rId50" Type="http://schemas.openxmlformats.org/officeDocument/2006/relationships/hyperlink" Target="https://www.basketball-reference.com/players/b/baldwpa01.html" TargetMode="External"/><Relationship Id="rId146" Type="http://schemas.openxmlformats.org/officeDocument/2006/relationships/hyperlink" Target="https://www.basketball-reference.com/teams/TOR/2024.html" TargetMode="External"/><Relationship Id="rId353" Type="http://schemas.openxmlformats.org/officeDocument/2006/relationships/hyperlink" Target="https://www.basketball-reference.com/teams/PHO/2024.html" TargetMode="External"/><Relationship Id="rId560" Type="http://schemas.openxmlformats.org/officeDocument/2006/relationships/hyperlink" Target="https://www.basketball-reference.com/teams/HOU/2024.html" TargetMode="External"/><Relationship Id="rId798" Type="http://schemas.openxmlformats.org/officeDocument/2006/relationships/hyperlink" Target="https://www.basketball-reference.com/teams/SAC/2024.html" TargetMode="External"/><Relationship Id="rId213" Type="http://schemas.openxmlformats.org/officeDocument/2006/relationships/hyperlink" Target="https://www.basketball-reference.com/players/c/connapa01.html" TargetMode="External"/><Relationship Id="rId420" Type="http://schemas.openxmlformats.org/officeDocument/2006/relationships/hyperlink" Target="https://www.basketball-reference.com/players/h/hendesc01.html" TargetMode="External"/><Relationship Id="rId658" Type="http://schemas.openxmlformats.org/officeDocument/2006/relationships/hyperlink" Target="https://www.basketball-reference.com/players/m/mcdanja02.html" TargetMode="External"/><Relationship Id="rId865" Type="http://schemas.openxmlformats.org/officeDocument/2006/relationships/hyperlink" Target="https://www.basketball-reference.com/teams/MIN/2024.html" TargetMode="External"/><Relationship Id="rId1050" Type="http://schemas.openxmlformats.org/officeDocument/2006/relationships/hyperlink" Target="https://www.basketball-reference.com/players/v/vucevni01.html" TargetMode="External"/><Relationship Id="rId297" Type="http://schemas.openxmlformats.org/officeDocument/2006/relationships/hyperlink" Target="https://www.basketball-reference.com/players/f/flynnma01.html" TargetMode="External"/><Relationship Id="rId518" Type="http://schemas.openxmlformats.org/officeDocument/2006/relationships/hyperlink" Target="https://www.basketball-reference.com/teams/SAC/2024.html" TargetMode="External"/><Relationship Id="rId725" Type="http://schemas.openxmlformats.org/officeDocument/2006/relationships/hyperlink" Target="https://www.basketball-reference.com/teams/NOP/2024.html" TargetMode="External"/><Relationship Id="rId932" Type="http://schemas.openxmlformats.org/officeDocument/2006/relationships/hyperlink" Target="https://www.basketball-reference.com/teams/POR/2024.html" TargetMode="External"/><Relationship Id="rId157" Type="http://schemas.openxmlformats.org/officeDocument/2006/relationships/hyperlink" Target="https://www.basketball-reference.com/players/b/brownmo01.html" TargetMode="External"/><Relationship Id="rId364" Type="http://schemas.openxmlformats.org/officeDocument/2006/relationships/hyperlink" Target="https://www.basketball-reference.com/players/g/greenda02.html" TargetMode="External"/><Relationship Id="rId1008" Type="http://schemas.openxmlformats.org/officeDocument/2006/relationships/hyperlink" Target="https://www.basketball-reference.com/teams/CLE/2024.html" TargetMode="External"/><Relationship Id="rId61" Type="http://schemas.openxmlformats.org/officeDocument/2006/relationships/hyperlink" Target="https://www.basketball-reference.com/teams/BOS/2024.html" TargetMode="External"/><Relationship Id="rId571" Type="http://schemas.openxmlformats.org/officeDocument/2006/relationships/hyperlink" Target="https://www.basketball-reference.com/players/l/leonaka01.html" TargetMode="External"/><Relationship Id="rId669" Type="http://schemas.openxmlformats.org/officeDocument/2006/relationships/hyperlink" Target="https://www.basketball-reference.com/teams/MIN/2024.html" TargetMode="External"/><Relationship Id="rId876" Type="http://schemas.openxmlformats.org/officeDocument/2006/relationships/hyperlink" Target="https://www.basketball-reference.com/players/r/robinmi01.html" TargetMode="External"/><Relationship Id="rId19" Type="http://schemas.openxmlformats.org/officeDocument/2006/relationships/hyperlink" Target="https://www.basketball-reference.com/teams/NOP/2024.html" TargetMode="External"/><Relationship Id="rId224" Type="http://schemas.openxmlformats.org/officeDocument/2006/relationships/hyperlink" Target="https://www.basketball-reference.com/players/c/craigto01.html" TargetMode="External"/><Relationship Id="rId431" Type="http://schemas.openxmlformats.org/officeDocument/2006/relationships/hyperlink" Target="https://www.basketball-reference.com/teams/HOU/2024.html" TargetMode="External"/><Relationship Id="rId529" Type="http://schemas.openxmlformats.org/officeDocument/2006/relationships/hyperlink" Target="https://www.basketball-reference.com/players/j/jordade01.html" TargetMode="External"/><Relationship Id="rId736" Type="http://schemas.openxmlformats.org/officeDocument/2006/relationships/hyperlink" Target="https://www.basketball-reference.com/teams/WAS/2024.html" TargetMode="External"/><Relationship Id="rId1061" Type="http://schemas.openxmlformats.org/officeDocument/2006/relationships/hyperlink" Target="https://www.basketball-reference.com/teams/POR/2024.html" TargetMode="External"/><Relationship Id="rId168" Type="http://schemas.openxmlformats.org/officeDocument/2006/relationships/hyperlink" Target="https://www.basketball-reference.com/teams/HOU/2024.html" TargetMode="External"/><Relationship Id="rId943" Type="http://schemas.openxmlformats.org/officeDocument/2006/relationships/hyperlink" Target="https://www.basketball-reference.com/teams/POR/2024.html" TargetMode="External"/><Relationship Id="rId1019" Type="http://schemas.openxmlformats.org/officeDocument/2006/relationships/hyperlink" Target="https://www.basketball-reference.com/players/t/toscaju01.html" TargetMode="External"/><Relationship Id="rId72" Type="http://schemas.openxmlformats.org/officeDocument/2006/relationships/hyperlink" Target="https://www.basketball-reference.com/teams/TOR/2024.html" TargetMode="External"/><Relationship Id="rId375" Type="http://schemas.openxmlformats.org/officeDocument/2006/relationships/hyperlink" Target="https://www.basketball-reference.com/teams/ATL/2024.html" TargetMode="External"/><Relationship Id="rId582" Type="http://schemas.openxmlformats.org/officeDocument/2006/relationships/hyperlink" Target="https://www.basketball-reference.com/players/l/liddeej01.html" TargetMode="External"/><Relationship Id="rId803" Type="http://schemas.openxmlformats.org/officeDocument/2006/relationships/hyperlink" Target="https://www.basketball-reference.com/players/p/pippesc02.html" TargetMode="External"/><Relationship Id="rId3" Type="http://schemas.openxmlformats.org/officeDocument/2006/relationships/hyperlink" Target="https://www.basketball-reference.com/teams/TOR/2024.html" TargetMode="External"/><Relationship Id="rId235" Type="http://schemas.openxmlformats.org/officeDocument/2006/relationships/hyperlink" Target="https://www.basketball-reference.com/teams/NOP/2024.html" TargetMode="External"/><Relationship Id="rId442" Type="http://schemas.openxmlformats.org/officeDocument/2006/relationships/hyperlink" Target="https://www.basketball-reference.com/players/h/holmgch01.html" TargetMode="External"/><Relationship Id="rId887" Type="http://schemas.openxmlformats.org/officeDocument/2006/relationships/hyperlink" Target="https://www.basketball-reference.com/teams/MEM/2024.html" TargetMode="External"/><Relationship Id="rId1072" Type="http://schemas.openxmlformats.org/officeDocument/2006/relationships/hyperlink" Target="https://www.basketball-reference.com/players/w/washity02.html" TargetMode="External"/><Relationship Id="rId302" Type="http://schemas.openxmlformats.org/officeDocument/2006/relationships/hyperlink" Target="https://www.basketball-reference.com/teams/UTA/2024.html" TargetMode="External"/><Relationship Id="rId747" Type="http://schemas.openxmlformats.org/officeDocument/2006/relationships/hyperlink" Target="https://www.basketball-reference.com/players/n/nesmiaa01.html" TargetMode="External"/><Relationship Id="rId954" Type="http://schemas.openxmlformats.org/officeDocument/2006/relationships/hyperlink" Target="https://www.basketball-reference.com/players/s/smithde03.html" TargetMode="External"/><Relationship Id="rId83" Type="http://schemas.openxmlformats.org/officeDocument/2006/relationships/hyperlink" Target="https://www.basketball-reference.com/teams/PHI/2024.html" TargetMode="External"/><Relationship Id="rId179" Type="http://schemas.openxmlformats.org/officeDocument/2006/relationships/hyperlink" Target="https://www.basketball-reference.com/players/c/camarto01.html" TargetMode="External"/><Relationship Id="rId386" Type="http://schemas.openxmlformats.org/officeDocument/2006/relationships/hyperlink" Target="https://www.basketball-reference.com/players/h/hamptrj01.html" TargetMode="External"/><Relationship Id="rId593" Type="http://schemas.openxmlformats.org/officeDocument/2006/relationships/hyperlink" Target="https://www.basketball-reference.com/teams/MIL/2024.html" TargetMode="External"/><Relationship Id="rId607" Type="http://schemas.openxmlformats.org/officeDocument/2006/relationships/hyperlink" Target="https://www.basketball-reference.com/players/l/lowryky01.html" TargetMode="External"/><Relationship Id="rId814" Type="http://schemas.openxmlformats.org/officeDocument/2006/relationships/hyperlink" Target="https://www.basketball-reference.com/teams/WAS/2024.html" TargetMode="External"/><Relationship Id="rId246" Type="http://schemas.openxmlformats.org/officeDocument/2006/relationships/hyperlink" Target="https://www.basketball-reference.com/players/d/diabamo01.html" TargetMode="External"/><Relationship Id="rId453" Type="http://schemas.openxmlformats.org/officeDocument/2006/relationships/hyperlink" Target="https://www.basketball-reference.com/teams/ORL/2024.html" TargetMode="External"/><Relationship Id="rId660" Type="http://schemas.openxmlformats.org/officeDocument/2006/relationships/hyperlink" Target="https://www.basketball-reference.com/players/m/mcdanja01.html" TargetMode="External"/><Relationship Id="rId898" Type="http://schemas.openxmlformats.org/officeDocument/2006/relationships/hyperlink" Target="https://www.basketball-reference.com/teams/NOP/2024.html" TargetMode="External"/><Relationship Id="rId1083" Type="http://schemas.openxmlformats.org/officeDocument/2006/relationships/hyperlink" Target="https://www.basketball-reference.com/teams/SAS/2024.html" TargetMode="External"/><Relationship Id="rId106" Type="http://schemas.openxmlformats.org/officeDocument/2006/relationships/hyperlink" Target="https://www.basketball-reference.com/players/b/blackle01.html" TargetMode="External"/><Relationship Id="rId313" Type="http://schemas.openxmlformats.org/officeDocument/2006/relationships/hyperlink" Target="https://www.basketball-reference.com/players/f/fudgeal01.html" TargetMode="External"/><Relationship Id="rId758" Type="http://schemas.openxmlformats.org/officeDocument/2006/relationships/hyperlink" Target="https://www.basketball-reference.com/teams/TOR/2024.html" TargetMode="External"/><Relationship Id="rId965" Type="http://schemas.openxmlformats.org/officeDocument/2006/relationships/hyperlink" Target="https://www.basketball-reference.com/teams/CHO/2024.html" TargetMode="External"/><Relationship Id="rId10" Type="http://schemas.openxmlformats.org/officeDocument/2006/relationships/hyperlink" Target="https://www.basketball-reference.com/players/a/aldamsa01.html" TargetMode="External"/><Relationship Id="rId94" Type="http://schemas.openxmlformats.org/officeDocument/2006/relationships/hyperlink" Target="https://www.basketball-reference.com/players/b/beverpa01.html" TargetMode="External"/><Relationship Id="rId397" Type="http://schemas.openxmlformats.org/officeDocument/2006/relationships/hyperlink" Target="https://www.basketball-reference.com/teams/ORL/2024.html" TargetMode="External"/><Relationship Id="rId520" Type="http://schemas.openxmlformats.org/officeDocument/2006/relationships/hyperlink" Target="https://www.basketball-reference.com/teams/CLE/2024.html" TargetMode="External"/><Relationship Id="rId618" Type="http://schemas.openxmlformats.org/officeDocument/2006/relationships/hyperlink" Target="https://www.basketball-reference.com/players/m/mamuksa01.html" TargetMode="External"/><Relationship Id="rId825" Type="http://schemas.openxmlformats.org/officeDocument/2006/relationships/hyperlink" Target="https://www.basketball-reference.com/players/p/porzikr01.html" TargetMode="External"/><Relationship Id="rId257" Type="http://schemas.openxmlformats.org/officeDocument/2006/relationships/hyperlink" Target="https://www.basketball-reference.com/teams/BRK/2024.html" TargetMode="External"/><Relationship Id="rId464" Type="http://schemas.openxmlformats.org/officeDocument/2006/relationships/hyperlink" Target="https://www.basketball-reference.com/players/h/hylanbo01.html" TargetMode="External"/><Relationship Id="rId1010" Type="http://schemas.openxmlformats.org/officeDocument/2006/relationships/hyperlink" Target="https://www.basketball-reference.com/teams/CHO/2024.html" TargetMode="External"/><Relationship Id="rId1094" Type="http://schemas.openxmlformats.org/officeDocument/2006/relationships/hyperlink" Target="https://www.basketball-reference.com/players/w/wiggiaa01.html" TargetMode="External"/><Relationship Id="rId1108" Type="http://schemas.openxmlformats.org/officeDocument/2006/relationships/hyperlink" Target="https://www.basketball-reference.com/players/w/willije02.html" TargetMode="External"/><Relationship Id="rId117" Type="http://schemas.openxmlformats.org/officeDocument/2006/relationships/hyperlink" Target="https://www.basketball-reference.com/teams/PHO/2024.html" TargetMode="External"/><Relationship Id="rId671" Type="http://schemas.openxmlformats.org/officeDocument/2006/relationships/hyperlink" Target="https://www.basketball-reference.com/teams/PHI/2024.html" TargetMode="External"/><Relationship Id="rId769" Type="http://schemas.openxmlformats.org/officeDocument/2006/relationships/hyperlink" Target="https://www.basketball-reference.com/teams/BRK/2024.html" TargetMode="External"/><Relationship Id="rId976" Type="http://schemas.openxmlformats.org/officeDocument/2006/relationships/hyperlink" Target="https://www.basketball-reference.com/players/s/strawju01.html" TargetMode="External"/><Relationship Id="rId324" Type="http://schemas.openxmlformats.org/officeDocument/2006/relationships/hyperlink" Target="https://www.basketball-reference.com/players/g/garlada01.html" TargetMode="External"/><Relationship Id="rId531" Type="http://schemas.openxmlformats.org/officeDocument/2006/relationships/hyperlink" Target="https://www.basketball-reference.com/players/j/josepco01.html" TargetMode="External"/><Relationship Id="rId629" Type="http://schemas.openxmlformats.org/officeDocument/2006/relationships/hyperlink" Target="https://www.basketball-reference.com/teams/NOP/2024.html" TargetMode="External"/><Relationship Id="rId836" Type="http://schemas.openxmlformats.org/officeDocument/2006/relationships/hyperlink" Target="https://www.basketball-reference.com/teams/LAC/2024.html" TargetMode="External"/><Relationship Id="rId1021" Type="http://schemas.openxmlformats.org/officeDocument/2006/relationships/hyperlink" Target="https://www.basketball-reference.com/players/t/townska01.html" TargetMode="External"/><Relationship Id="rId1119" Type="http://schemas.openxmlformats.org/officeDocument/2006/relationships/hyperlink" Target="https://www.basketball-reference.com/teams/MEM/2024.html" TargetMode="External"/><Relationship Id="rId903" Type="http://schemas.openxmlformats.org/officeDocument/2006/relationships/hyperlink" Target="https://www.basketball-reference.com/players/s/samueje01.html" TargetMode="External"/><Relationship Id="rId32" Type="http://schemas.openxmlformats.org/officeDocument/2006/relationships/hyperlink" Target="https://www.basketball-reference.com/teams/NYK/2024.html" TargetMode="External"/><Relationship Id="rId181" Type="http://schemas.openxmlformats.org/officeDocument/2006/relationships/hyperlink" Target="https://www.basketball-reference.com/players/c/capelca01.html" TargetMode="External"/><Relationship Id="rId279" Type="http://schemas.openxmlformats.org/officeDocument/2006/relationships/hyperlink" Target="https://www.basketball-reference.com/teams/MIN/2024.html" TargetMode="External"/><Relationship Id="rId486" Type="http://schemas.openxmlformats.org/officeDocument/2006/relationships/hyperlink" Target="https://www.basketball-reference.com/players/j/jackstr02.html" TargetMode="External"/><Relationship Id="rId693" Type="http://schemas.openxmlformats.org/officeDocument/2006/relationships/hyperlink" Target="https://www.basketball-reference.com/teams/MIN/2024.html" TargetMode="External"/><Relationship Id="rId139" Type="http://schemas.openxmlformats.org/officeDocument/2006/relationships/hyperlink" Target="https://www.basketball-reference.com/teams/BRK/2024.html" TargetMode="External"/><Relationship Id="rId346" Type="http://schemas.openxmlformats.org/officeDocument/2006/relationships/hyperlink" Target="https://www.basketball-reference.com/players/g/gilleco01.html" TargetMode="External"/><Relationship Id="rId553" Type="http://schemas.openxmlformats.org/officeDocument/2006/relationships/hyperlink" Target="https://www.basketball-reference.com/players/k/kornelu01.html" TargetMode="External"/><Relationship Id="rId760" Type="http://schemas.openxmlformats.org/officeDocument/2006/relationships/hyperlink" Target="https://www.basketball-reference.com/teams/CHO/2024.html" TargetMode="External"/><Relationship Id="rId998" Type="http://schemas.openxmlformats.org/officeDocument/2006/relationships/hyperlink" Target="https://www.basketball-reference.com/teams/LAC/2024.html" TargetMode="External"/><Relationship Id="rId206" Type="http://schemas.openxmlformats.org/officeDocument/2006/relationships/hyperlink" Target="https://www.basketball-reference.com/teams/LAC/2024.html" TargetMode="External"/><Relationship Id="rId413" Type="http://schemas.openxmlformats.org/officeDocument/2006/relationships/hyperlink" Target="https://www.basketball-reference.com/teams/NOP/2024.html" TargetMode="External"/><Relationship Id="rId858" Type="http://schemas.openxmlformats.org/officeDocument/2006/relationships/hyperlink" Target="https://www.basketball-reference.com/players/r/reaveau01.html" TargetMode="External"/><Relationship Id="rId1043" Type="http://schemas.openxmlformats.org/officeDocument/2006/relationships/hyperlink" Target="https://www.basketball-reference.com/teams/HOU/2024.html" TargetMode="External"/><Relationship Id="rId620" Type="http://schemas.openxmlformats.org/officeDocument/2006/relationships/hyperlink" Target="https://www.basketball-reference.com/players/m/mannte01.html" TargetMode="External"/><Relationship Id="rId718" Type="http://schemas.openxmlformats.org/officeDocument/2006/relationships/hyperlink" Target="https://www.basketball-reference.com/players/m/morrima03.html" TargetMode="External"/><Relationship Id="rId925" Type="http://schemas.openxmlformats.org/officeDocument/2006/relationships/hyperlink" Target="https://www.basketball-reference.com/players/s/sextoco01.html" TargetMode="External"/><Relationship Id="rId1110" Type="http://schemas.openxmlformats.org/officeDocument/2006/relationships/hyperlink" Target="https://www.basketball-reference.com/players/w/willike04.html" TargetMode="External"/><Relationship Id="rId54" Type="http://schemas.openxmlformats.org/officeDocument/2006/relationships/hyperlink" Target="https://www.basketball-reference.com/players/b/bambamo01.html" TargetMode="External"/><Relationship Id="rId270" Type="http://schemas.openxmlformats.org/officeDocument/2006/relationships/hyperlink" Target="https://www.basketball-reference.com/players/d/dunnkr01.html" TargetMode="External"/><Relationship Id="rId130" Type="http://schemas.openxmlformats.org/officeDocument/2006/relationships/hyperlink" Target="https://www.basketball-reference.com/players/b/bridgmi01.html" TargetMode="External"/><Relationship Id="rId368" Type="http://schemas.openxmlformats.org/officeDocument/2006/relationships/hyperlink" Target="https://www.basketball-reference.com/players/g/greenja05.html" TargetMode="External"/><Relationship Id="rId575" Type="http://schemas.openxmlformats.org/officeDocument/2006/relationships/hyperlink" Target="https://www.basketball-reference.com/players/l/lewiski01.html" TargetMode="External"/><Relationship Id="rId782" Type="http://schemas.openxmlformats.org/officeDocument/2006/relationships/hyperlink" Target="https://www.basketball-reference.com/players/o/osmande01.html" TargetMode="External"/><Relationship Id="rId228" Type="http://schemas.openxmlformats.org/officeDocument/2006/relationships/hyperlink" Target="https://www.basketball-reference.com/players/c/cunnica01.html" TargetMode="External"/><Relationship Id="rId435" Type="http://schemas.openxmlformats.org/officeDocument/2006/relationships/hyperlink" Target="https://www.basketball-reference.com/teams/HOU/2024.html" TargetMode="External"/><Relationship Id="rId642" Type="http://schemas.openxmlformats.org/officeDocument/2006/relationships/hyperlink" Target="https://www.basketball-reference.com/teams/IND/2024.html" TargetMode="External"/><Relationship Id="rId1065" Type="http://schemas.openxmlformats.org/officeDocument/2006/relationships/hyperlink" Target="https://www.basketball-reference.com/teams/BRK/2024.html" TargetMode="External"/><Relationship Id="rId502" Type="http://schemas.openxmlformats.org/officeDocument/2006/relationships/hyperlink" Target="https://www.basketball-reference.com/teams/OKC/2024.html" TargetMode="External"/><Relationship Id="rId947" Type="http://schemas.openxmlformats.org/officeDocument/2006/relationships/hyperlink" Target="https://www.basketball-reference.com/teams/NYK/2024.html" TargetMode="External"/><Relationship Id="rId1132" Type="http://schemas.openxmlformats.org/officeDocument/2006/relationships/hyperlink" Target="https://www.basketball-reference.com/teams/DET/2024.html" TargetMode="External"/><Relationship Id="rId76" Type="http://schemas.openxmlformats.org/officeDocument/2006/relationships/hyperlink" Target="https://www.basketball-reference.com/teams/CLE/2024.html" TargetMode="External"/><Relationship Id="rId807" Type="http://schemas.openxmlformats.org/officeDocument/2006/relationships/hyperlink" Target="https://www.basketball-reference.com/players/p/podzibr01.html" TargetMode="External"/><Relationship Id="rId292" Type="http://schemas.openxmlformats.org/officeDocument/2006/relationships/hyperlink" Target="https://www.basketball-reference.com/players/f/fernabr01.html" TargetMode="External"/><Relationship Id="rId597" Type="http://schemas.openxmlformats.org/officeDocument/2006/relationships/hyperlink" Target="https://www.basketball-reference.com/players/l/loftoke01.html" TargetMode="External"/><Relationship Id="rId152" Type="http://schemas.openxmlformats.org/officeDocument/2006/relationships/hyperlink" Target="https://www.basketball-reference.com/teams/BOS/2024.html" TargetMode="External"/><Relationship Id="rId457" Type="http://schemas.openxmlformats.org/officeDocument/2006/relationships/hyperlink" Target="https://www.basketball-reference.com/teams/SAC/2024.html" TargetMode="External"/><Relationship Id="rId1087" Type="http://schemas.openxmlformats.org/officeDocument/2006/relationships/hyperlink" Target="https://www.basketball-reference.com/teams/LAC/2024.html" TargetMode="External"/><Relationship Id="rId664" Type="http://schemas.openxmlformats.org/officeDocument/2006/relationships/hyperlink" Target="https://www.basketball-reference.com/players/m/mcgeeja01.html" TargetMode="External"/><Relationship Id="rId871" Type="http://schemas.openxmlformats.org/officeDocument/2006/relationships/hyperlink" Target="https://www.basketball-reference.com/teams/MIA/2024.html" TargetMode="External"/><Relationship Id="rId969" Type="http://schemas.openxmlformats.org/officeDocument/2006/relationships/hyperlink" Target="https://www.basketball-reference.com/teams/SAS/2024.html" TargetMode="External"/><Relationship Id="rId317" Type="http://schemas.openxmlformats.org/officeDocument/2006/relationships/hyperlink" Target="https://www.basketball-reference.com/players/g/gaffoda01.html" TargetMode="External"/><Relationship Id="rId524" Type="http://schemas.openxmlformats.org/officeDocument/2006/relationships/hyperlink" Target="https://www.basketball-reference.com/teams/NOP/2024.html" TargetMode="External"/><Relationship Id="rId731" Type="http://schemas.openxmlformats.org/officeDocument/2006/relationships/hyperlink" Target="https://www.basketball-reference.com/teams/SAC/2024.html" TargetMode="External"/><Relationship Id="rId98" Type="http://schemas.openxmlformats.org/officeDocument/2006/relationships/hyperlink" Target="https://www.basketball-reference.com/players/b/bitadgo01.html" TargetMode="External"/><Relationship Id="rId829" Type="http://schemas.openxmlformats.org/officeDocument/2006/relationships/hyperlink" Target="https://www.basketball-reference.com/players/p/poweldw01.html" TargetMode="External"/><Relationship Id="rId1014" Type="http://schemas.openxmlformats.org/officeDocument/2006/relationships/hyperlink" Target="https://www.basketball-reference.com/teams/MEM/2024.html" TargetMode="External"/><Relationship Id="rId25" Type="http://schemas.openxmlformats.org/officeDocument/2006/relationships/hyperlink" Target="https://www.basketball-reference.com/teams/MIL/2024.html" TargetMode="External"/><Relationship Id="rId174" Type="http://schemas.openxmlformats.org/officeDocument/2006/relationships/hyperlink" Target="https://www.basketball-reference.com/teams/MIA/2024.html" TargetMode="External"/><Relationship Id="rId381" Type="http://schemas.openxmlformats.org/officeDocument/2006/relationships/hyperlink" Target="https://www.basketball-reference.com/teams/LAL/2024.html" TargetMode="External"/><Relationship Id="rId241" Type="http://schemas.openxmlformats.org/officeDocument/2006/relationships/hyperlink" Target="https://www.basketball-reference.com/teams/BOS/2024.html" TargetMode="External"/><Relationship Id="rId479" Type="http://schemas.openxmlformats.org/officeDocument/2006/relationships/hyperlink" Target="https://www.basketball-reference.com/teams/MEM/2024.html" TargetMode="External"/><Relationship Id="rId686" Type="http://schemas.openxmlformats.org/officeDocument/2006/relationships/hyperlink" Target="https://www.basketball-reference.com/players/m/millele01.html" TargetMode="External"/><Relationship Id="rId893" Type="http://schemas.openxmlformats.org/officeDocument/2006/relationships/hyperlink" Target="https://www.basketball-reference.com/players/r/ruperra01.html" TargetMode="External"/><Relationship Id="rId339" Type="http://schemas.openxmlformats.org/officeDocument/2006/relationships/hyperlink" Target="https://www.basketball-reference.com/teams/OKC/2024.html" TargetMode="External"/><Relationship Id="rId546" Type="http://schemas.openxmlformats.org/officeDocument/2006/relationships/hyperlink" Target="https://www.basketball-reference.com/teams/DAL/2024.html" TargetMode="External"/><Relationship Id="rId753" Type="http://schemas.openxmlformats.org/officeDocument/2006/relationships/hyperlink" Target="https://www.basketball-reference.com/players/n/nnajize01.html" TargetMode="External"/><Relationship Id="rId101" Type="http://schemas.openxmlformats.org/officeDocument/2006/relationships/hyperlink" Target="https://www.basketball-reference.com/teams/CHI/2024.html" TargetMode="External"/><Relationship Id="rId406" Type="http://schemas.openxmlformats.org/officeDocument/2006/relationships/hyperlink" Target="https://www.basketball-reference.com/players/h/hartjo01.html" TargetMode="External"/><Relationship Id="rId960" Type="http://schemas.openxmlformats.org/officeDocument/2006/relationships/hyperlink" Target="https://www.basketball-reference.com/players/s/smithja05.html" TargetMode="External"/><Relationship Id="rId1036" Type="http://schemas.openxmlformats.org/officeDocument/2006/relationships/hyperlink" Target="https://www.basketball-reference.com/players/u/umudest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24.html" TargetMode="External"/><Relationship Id="rId13" Type="http://schemas.openxmlformats.org/officeDocument/2006/relationships/hyperlink" Target="https://www.basketball-reference.com/teams/HOU/2024.html" TargetMode="External"/><Relationship Id="rId18" Type="http://schemas.openxmlformats.org/officeDocument/2006/relationships/hyperlink" Target="https://www.basketball-reference.com/teams/LAL/2024.html" TargetMode="External"/><Relationship Id="rId26" Type="http://schemas.openxmlformats.org/officeDocument/2006/relationships/hyperlink" Target="https://www.basketball-reference.com/teams/POR/2024.html" TargetMode="External"/><Relationship Id="rId3" Type="http://schemas.openxmlformats.org/officeDocument/2006/relationships/hyperlink" Target="https://www.basketball-reference.com/teams/MIN/2024.html" TargetMode="External"/><Relationship Id="rId21" Type="http://schemas.openxmlformats.org/officeDocument/2006/relationships/hyperlink" Target="https://www.basketball-reference.com/teams/UTA/2024.html" TargetMode="External"/><Relationship Id="rId7" Type="http://schemas.openxmlformats.org/officeDocument/2006/relationships/hyperlink" Target="https://www.basketball-reference.com/teams/NOP/2024.html" TargetMode="External"/><Relationship Id="rId12" Type="http://schemas.openxmlformats.org/officeDocument/2006/relationships/hyperlink" Target="https://www.basketball-reference.com/teams/PHO/2024.html" TargetMode="External"/><Relationship Id="rId17" Type="http://schemas.openxmlformats.org/officeDocument/2006/relationships/hyperlink" Target="https://www.basketball-reference.com/teams/SAC/2024.html" TargetMode="External"/><Relationship Id="rId25" Type="http://schemas.openxmlformats.org/officeDocument/2006/relationships/hyperlink" Target="https://www.basketball-reference.com/teams/MEM/2024.html" TargetMode="External"/><Relationship Id="rId2" Type="http://schemas.openxmlformats.org/officeDocument/2006/relationships/hyperlink" Target="https://www.basketball-reference.com/teams/OKC/2024.html" TargetMode="External"/><Relationship Id="rId16" Type="http://schemas.openxmlformats.org/officeDocument/2006/relationships/hyperlink" Target="https://www.basketball-reference.com/teams/DAL/2024.html" TargetMode="External"/><Relationship Id="rId20" Type="http://schemas.openxmlformats.org/officeDocument/2006/relationships/hyperlink" Target="https://www.basketball-reference.com/teams/BRK/2024.html" TargetMode="External"/><Relationship Id="rId29" Type="http://schemas.openxmlformats.org/officeDocument/2006/relationships/hyperlink" Target="https://www.basketball-reference.com/teams/WAS/2024.html" TargetMode="External"/><Relationship Id="rId1" Type="http://schemas.openxmlformats.org/officeDocument/2006/relationships/hyperlink" Target="https://www.basketball-reference.com/teams/BOS/2024.html" TargetMode="External"/><Relationship Id="rId6" Type="http://schemas.openxmlformats.org/officeDocument/2006/relationships/hyperlink" Target="https://www.basketball-reference.com/teams/CLE/2024.html" TargetMode="External"/><Relationship Id="rId11" Type="http://schemas.openxmlformats.org/officeDocument/2006/relationships/hyperlink" Target="https://www.basketball-reference.com/teams/GSW/2024.html" TargetMode="External"/><Relationship Id="rId24" Type="http://schemas.openxmlformats.org/officeDocument/2006/relationships/hyperlink" Target="https://www.basketball-reference.com/teams/TOR/2024.html" TargetMode="External"/><Relationship Id="rId5" Type="http://schemas.openxmlformats.org/officeDocument/2006/relationships/hyperlink" Target="https://www.basketball-reference.com/teams/NYK/2024.html" TargetMode="External"/><Relationship Id="rId15" Type="http://schemas.openxmlformats.org/officeDocument/2006/relationships/hyperlink" Target="https://www.basketball-reference.com/teams/ORL/2024.html" TargetMode="External"/><Relationship Id="rId23" Type="http://schemas.openxmlformats.org/officeDocument/2006/relationships/hyperlink" Target="https://www.basketball-reference.com/teams/ATL/2024.html" TargetMode="External"/><Relationship Id="rId28" Type="http://schemas.openxmlformats.org/officeDocument/2006/relationships/hyperlink" Target="https://www.basketball-reference.com/teams/DET/2024.html" TargetMode="External"/><Relationship Id="rId10" Type="http://schemas.openxmlformats.org/officeDocument/2006/relationships/hyperlink" Target="https://www.basketball-reference.com/teams/MIL/2024.html" TargetMode="External"/><Relationship Id="rId19" Type="http://schemas.openxmlformats.org/officeDocument/2006/relationships/hyperlink" Target="https://www.basketball-reference.com/teams/MIA/2024.html" TargetMode="External"/><Relationship Id="rId4" Type="http://schemas.openxmlformats.org/officeDocument/2006/relationships/hyperlink" Target="https://www.basketball-reference.com/teams/LAC/2024.html" TargetMode="External"/><Relationship Id="rId9" Type="http://schemas.openxmlformats.org/officeDocument/2006/relationships/hyperlink" Target="https://www.basketball-reference.com/teams/PHI/2024.html" TargetMode="External"/><Relationship Id="rId14" Type="http://schemas.openxmlformats.org/officeDocument/2006/relationships/hyperlink" Target="https://www.basketball-reference.com/teams/IND/2024.html" TargetMode="External"/><Relationship Id="rId22" Type="http://schemas.openxmlformats.org/officeDocument/2006/relationships/hyperlink" Target="https://www.basketball-reference.com/teams/CHI/2024.html" TargetMode="External"/><Relationship Id="rId27" Type="http://schemas.openxmlformats.org/officeDocument/2006/relationships/hyperlink" Target="https://www.basketball-reference.com/teams/SAS/2024.html" TargetMode="External"/><Relationship Id="rId30" Type="http://schemas.openxmlformats.org/officeDocument/2006/relationships/hyperlink" Target="https://www.basketball-reference.com/teams/CHO/2024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613"/>
  <sheetViews>
    <sheetView workbookViewId="0">
      <selection activeCell="M3" sqref="M3"/>
    </sheetView>
  </sheetViews>
  <sheetFormatPr defaultRowHeight="14.25" x14ac:dyDescent="0.45"/>
  <sheetData>
    <row r="2" spans="1:3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45">
      <c r="A3" s="2">
        <v>1</v>
      </c>
      <c r="B3" s="3" t="s">
        <v>30</v>
      </c>
      <c r="C3" s="4" t="s">
        <v>31</v>
      </c>
      <c r="D3" s="2">
        <v>24</v>
      </c>
      <c r="E3" s="5" t="s">
        <v>32</v>
      </c>
      <c r="F3" s="2">
        <v>45</v>
      </c>
      <c r="G3" s="2">
        <v>6</v>
      </c>
      <c r="H3" s="2">
        <v>19.899999999999999</v>
      </c>
      <c r="I3" s="2">
        <v>3.1</v>
      </c>
      <c r="J3" s="2">
        <v>6.5</v>
      </c>
      <c r="K3" s="2">
        <v>0.47899999999999998</v>
      </c>
      <c r="L3" s="2">
        <v>0.4</v>
      </c>
      <c r="M3" s="2">
        <v>1.5</v>
      </c>
      <c r="N3" s="2">
        <v>0.254</v>
      </c>
      <c r="O3" s="2">
        <v>2.7</v>
      </c>
      <c r="P3" s="2">
        <v>5</v>
      </c>
      <c r="Q3" s="2">
        <v>0.54700000000000004</v>
      </c>
      <c r="R3" s="2">
        <v>0.50900000000000001</v>
      </c>
      <c r="S3" s="2">
        <v>0.7</v>
      </c>
      <c r="T3" s="2">
        <v>1.2</v>
      </c>
      <c r="U3" s="2">
        <v>0.61099999999999999</v>
      </c>
      <c r="V3" s="2">
        <v>2.2999999999999998</v>
      </c>
      <c r="W3" s="2">
        <v>3.6</v>
      </c>
      <c r="X3" s="2">
        <v>5.9</v>
      </c>
      <c r="Y3" s="2">
        <v>1.3</v>
      </c>
      <c r="Z3" s="2">
        <v>0.6</v>
      </c>
      <c r="AA3" s="2">
        <v>0.7</v>
      </c>
      <c r="AB3" s="2">
        <v>1</v>
      </c>
      <c r="AC3" s="2">
        <v>1.8</v>
      </c>
      <c r="AD3" s="2">
        <v>7.3</v>
      </c>
    </row>
    <row r="4" spans="1:30" x14ac:dyDescent="0.45">
      <c r="A4" s="6">
        <v>1</v>
      </c>
      <c r="B4" s="3" t="s">
        <v>30</v>
      </c>
      <c r="C4" s="7" t="s">
        <v>33</v>
      </c>
      <c r="D4" s="6">
        <v>24</v>
      </c>
      <c r="E4" s="3" t="s">
        <v>34</v>
      </c>
      <c r="F4" s="6">
        <v>25</v>
      </c>
      <c r="G4" s="6">
        <v>0</v>
      </c>
      <c r="H4" s="6">
        <v>17.5</v>
      </c>
      <c r="I4" s="6">
        <v>3.1</v>
      </c>
      <c r="J4" s="6">
        <v>6.8</v>
      </c>
      <c r="K4" s="6">
        <v>0.45900000000000002</v>
      </c>
      <c r="L4" s="6">
        <v>0.5</v>
      </c>
      <c r="M4" s="6">
        <v>1.9</v>
      </c>
      <c r="N4" s="6">
        <v>0.27700000000000002</v>
      </c>
      <c r="O4" s="6">
        <v>2.6</v>
      </c>
      <c r="P4" s="6">
        <v>4.9000000000000004</v>
      </c>
      <c r="Q4" s="6">
        <v>0.52800000000000002</v>
      </c>
      <c r="R4" s="6">
        <v>0.497</v>
      </c>
      <c r="S4" s="6">
        <v>1</v>
      </c>
      <c r="T4" s="6">
        <v>1.7</v>
      </c>
      <c r="U4" s="6">
        <v>0.57099999999999995</v>
      </c>
      <c r="V4" s="6">
        <v>2</v>
      </c>
      <c r="W4" s="6">
        <v>3.4</v>
      </c>
      <c r="X4" s="6">
        <v>5.4</v>
      </c>
      <c r="Y4" s="6">
        <v>1.8</v>
      </c>
      <c r="Z4" s="6">
        <v>0.6</v>
      </c>
      <c r="AA4" s="6">
        <v>0.5</v>
      </c>
      <c r="AB4" s="6">
        <v>1.2</v>
      </c>
      <c r="AC4" s="6">
        <v>1.6</v>
      </c>
      <c r="AD4" s="6">
        <v>7.7</v>
      </c>
    </row>
    <row r="5" spans="1:30" x14ac:dyDescent="0.45">
      <c r="A5" s="6">
        <v>1</v>
      </c>
      <c r="B5" s="3" t="s">
        <v>30</v>
      </c>
      <c r="C5" s="7" t="s">
        <v>28</v>
      </c>
      <c r="D5" s="6">
        <v>24</v>
      </c>
      <c r="E5" s="3" t="s">
        <v>35</v>
      </c>
      <c r="F5" s="6">
        <v>20</v>
      </c>
      <c r="G5" s="6">
        <v>6</v>
      </c>
      <c r="H5" s="6">
        <v>22.9</v>
      </c>
      <c r="I5" s="6">
        <v>3.1</v>
      </c>
      <c r="J5" s="6">
        <v>6.1</v>
      </c>
      <c r="K5" s="6">
        <v>0.50800000000000001</v>
      </c>
      <c r="L5" s="6">
        <v>0.2</v>
      </c>
      <c r="M5" s="6">
        <v>1</v>
      </c>
      <c r="N5" s="6">
        <v>0.2</v>
      </c>
      <c r="O5" s="6">
        <v>2.9</v>
      </c>
      <c r="P5" s="6">
        <v>5.0999999999999996</v>
      </c>
      <c r="Q5" s="6">
        <v>0.56899999999999995</v>
      </c>
      <c r="R5" s="6">
        <v>0.52500000000000002</v>
      </c>
      <c r="S5" s="6">
        <v>0.5</v>
      </c>
      <c r="T5" s="6">
        <v>0.6</v>
      </c>
      <c r="U5" s="6">
        <v>0.75</v>
      </c>
      <c r="V5" s="6">
        <v>2.6</v>
      </c>
      <c r="W5" s="6">
        <v>3.9</v>
      </c>
      <c r="X5" s="6">
        <v>6.5</v>
      </c>
      <c r="Y5" s="6">
        <v>0.8</v>
      </c>
      <c r="Z5" s="6">
        <v>0.6</v>
      </c>
      <c r="AA5" s="6">
        <v>0.9</v>
      </c>
      <c r="AB5" s="6">
        <v>0.8</v>
      </c>
      <c r="AC5" s="6">
        <v>2.1</v>
      </c>
      <c r="AD5" s="6">
        <v>6.9</v>
      </c>
    </row>
    <row r="6" spans="1:30" x14ac:dyDescent="0.45">
      <c r="A6" s="2">
        <v>2</v>
      </c>
      <c r="B6" s="3" t="s">
        <v>36</v>
      </c>
      <c r="C6" s="4" t="s">
        <v>33</v>
      </c>
      <c r="D6" s="2">
        <v>26</v>
      </c>
      <c r="E6" s="3" t="s">
        <v>37</v>
      </c>
      <c r="F6" s="2">
        <v>42</v>
      </c>
      <c r="G6" s="2">
        <v>42</v>
      </c>
      <c r="H6" s="2">
        <v>34.5</v>
      </c>
      <c r="I6" s="2">
        <v>7.6</v>
      </c>
      <c r="J6" s="2">
        <v>15</v>
      </c>
      <c r="K6" s="2">
        <v>0.50900000000000001</v>
      </c>
      <c r="L6" s="2">
        <v>0</v>
      </c>
      <c r="M6" s="2">
        <v>0.3</v>
      </c>
      <c r="N6" s="2">
        <v>9.0999999999999998E-2</v>
      </c>
      <c r="O6" s="2">
        <v>7.6</v>
      </c>
      <c r="P6" s="2">
        <v>14.7</v>
      </c>
      <c r="Q6" s="2">
        <v>0.51600000000000001</v>
      </c>
      <c r="R6" s="2">
        <v>0.51</v>
      </c>
      <c r="S6" s="2">
        <v>5</v>
      </c>
      <c r="T6" s="2">
        <v>6.4</v>
      </c>
      <c r="U6" s="2">
        <v>0.77300000000000002</v>
      </c>
      <c r="V6" s="2">
        <v>2.2000000000000002</v>
      </c>
      <c r="W6" s="2">
        <v>8.3000000000000007</v>
      </c>
      <c r="X6" s="2">
        <v>10.5</v>
      </c>
      <c r="Y6" s="2">
        <v>4</v>
      </c>
      <c r="Z6" s="2">
        <v>1</v>
      </c>
      <c r="AA6" s="2">
        <v>1</v>
      </c>
      <c r="AB6" s="2">
        <v>2.4</v>
      </c>
      <c r="AC6" s="2">
        <v>2.5</v>
      </c>
      <c r="AD6" s="2">
        <v>20.2</v>
      </c>
    </row>
    <row r="7" spans="1:30" x14ac:dyDescent="0.45">
      <c r="A7" s="2">
        <v>3</v>
      </c>
      <c r="B7" s="3" t="s">
        <v>38</v>
      </c>
      <c r="C7" s="4" t="s">
        <v>39</v>
      </c>
      <c r="D7" s="2">
        <v>23</v>
      </c>
      <c r="E7" s="3" t="s">
        <v>40</v>
      </c>
      <c r="F7" s="2">
        <v>51</v>
      </c>
      <c r="G7" s="2">
        <v>10</v>
      </c>
      <c r="H7" s="2">
        <v>19.7</v>
      </c>
      <c r="I7" s="2">
        <v>2.1</v>
      </c>
      <c r="J7" s="2">
        <v>4.9000000000000004</v>
      </c>
      <c r="K7" s="2">
        <v>0.42599999999999999</v>
      </c>
      <c r="L7" s="2">
        <v>0.9</v>
      </c>
      <c r="M7" s="2">
        <v>2.8</v>
      </c>
      <c r="N7" s="2">
        <v>0.33100000000000002</v>
      </c>
      <c r="O7" s="2">
        <v>1.2</v>
      </c>
      <c r="P7" s="2">
        <v>2.1</v>
      </c>
      <c r="Q7" s="2">
        <v>0.55100000000000005</v>
      </c>
      <c r="R7" s="2">
        <v>0.52</v>
      </c>
      <c r="S7" s="2">
        <v>0.3</v>
      </c>
      <c r="T7" s="2">
        <v>0.4</v>
      </c>
      <c r="U7" s="2">
        <v>0.75</v>
      </c>
      <c r="V7" s="2">
        <v>0.7</v>
      </c>
      <c r="W7" s="2">
        <v>1.8</v>
      </c>
      <c r="X7" s="2">
        <v>2.5</v>
      </c>
      <c r="Y7" s="2">
        <v>0.9</v>
      </c>
      <c r="Z7" s="2">
        <v>0.5</v>
      </c>
      <c r="AA7" s="2">
        <v>0.6</v>
      </c>
      <c r="AB7" s="2">
        <v>0.7</v>
      </c>
      <c r="AC7" s="2">
        <v>1.3</v>
      </c>
      <c r="AD7" s="2">
        <v>5.4</v>
      </c>
    </row>
    <row r="8" spans="1:30" x14ac:dyDescent="0.45">
      <c r="A8" s="2">
        <v>4</v>
      </c>
      <c r="B8" s="3" t="s">
        <v>41</v>
      </c>
      <c r="C8" s="4" t="s">
        <v>28</v>
      </c>
      <c r="D8" s="2">
        <v>23</v>
      </c>
      <c r="E8" s="3" t="s">
        <v>42</v>
      </c>
      <c r="F8" s="2">
        <v>40</v>
      </c>
      <c r="G8" s="2">
        <v>14</v>
      </c>
      <c r="H8" s="2">
        <v>24.4</v>
      </c>
      <c r="I8" s="2">
        <v>4</v>
      </c>
      <c r="J8" s="2">
        <v>9.1999999999999993</v>
      </c>
      <c r="K8" s="2">
        <v>0.436</v>
      </c>
      <c r="L8" s="2">
        <v>1.7</v>
      </c>
      <c r="M8" s="2">
        <v>4.8</v>
      </c>
      <c r="N8" s="2">
        <v>0.35799999999999998</v>
      </c>
      <c r="O8" s="2">
        <v>2.2999999999999998</v>
      </c>
      <c r="P8" s="2">
        <v>4.4000000000000004</v>
      </c>
      <c r="Q8" s="2">
        <v>0.52300000000000002</v>
      </c>
      <c r="R8" s="2">
        <v>0.53</v>
      </c>
      <c r="S8" s="2">
        <v>0.9</v>
      </c>
      <c r="T8" s="2">
        <v>1.4</v>
      </c>
      <c r="U8" s="2">
        <v>0.625</v>
      </c>
      <c r="V8" s="2">
        <v>1.2</v>
      </c>
      <c r="W8" s="2">
        <v>4.5</v>
      </c>
      <c r="X8" s="2">
        <v>5.7</v>
      </c>
      <c r="Y8" s="2">
        <v>2</v>
      </c>
      <c r="Z8" s="2">
        <v>0.7</v>
      </c>
      <c r="AA8" s="2">
        <v>0.7</v>
      </c>
      <c r="AB8" s="2">
        <v>1.2</v>
      </c>
      <c r="AC8" s="2">
        <v>1.5</v>
      </c>
      <c r="AD8" s="2">
        <v>10.7</v>
      </c>
    </row>
    <row r="9" spans="1:30" x14ac:dyDescent="0.45">
      <c r="A9" s="2">
        <v>5</v>
      </c>
      <c r="B9" s="3" t="s">
        <v>43</v>
      </c>
      <c r="C9" s="4" t="s">
        <v>39</v>
      </c>
      <c r="D9" s="2">
        <v>25</v>
      </c>
      <c r="E9" s="3" t="s">
        <v>44</v>
      </c>
      <c r="F9" s="2">
        <v>52</v>
      </c>
      <c r="G9" s="2">
        <v>16</v>
      </c>
      <c r="H9" s="2">
        <v>23</v>
      </c>
      <c r="I9" s="2">
        <v>2.4</v>
      </c>
      <c r="J9" s="2">
        <v>5.8</v>
      </c>
      <c r="K9" s="2">
        <v>0.41699999999999998</v>
      </c>
      <c r="L9" s="2">
        <v>1.4</v>
      </c>
      <c r="M9" s="2">
        <v>3.8</v>
      </c>
      <c r="N9" s="2">
        <v>0.36</v>
      </c>
      <c r="O9" s="2">
        <v>1</v>
      </c>
      <c r="P9" s="2">
        <v>2</v>
      </c>
      <c r="Q9" s="2">
        <v>0.52900000000000003</v>
      </c>
      <c r="R9" s="2">
        <v>0.53600000000000003</v>
      </c>
      <c r="S9" s="2">
        <v>0.5</v>
      </c>
      <c r="T9" s="2">
        <v>0.7</v>
      </c>
      <c r="U9" s="2">
        <v>0.75700000000000001</v>
      </c>
      <c r="V9" s="2">
        <v>0.4</v>
      </c>
      <c r="W9" s="2">
        <v>1.5</v>
      </c>
      <c r="X9" s="2">
        <v>1.9</v>
      </c>
      <c r="Y9" s="2">
        <v>2.5</v>
      </c>
      <c r="Z9" s="2">
        <v>0.9</v>
      </c>
      <c r="AA9" s="2">
        <v>0.5</v>
      </c>
      <c r="AB9" s="2">
        <v>0.9</v>
      </c>
      <c r="AC9" s="2">
        <v>1.9</v>
      </c>
      <c r="AD9" s="2">
        <v>6.8</v>
      </c>
    </row>
    <row r="10" spans="1:30" x14ac:dyDescent="0.45">
      <c r="A10" s="2">
        <v>6</v>
      </c>
      <c r="B10" s="3" t="s">
        <v>45</v>
      </c>
      <c r="C10" s="4" t="s">
        <v>39</v>
      </c>
      <c r="D10" s="2">
        <v>28</v>
      </c>
      <c r="E10" s="3" t="s">
        <v>46</v>
      </c>
      <c r="F10" s="2">
        <v>46</v>
      </c>
      <c r="G10" s="2">
        <v>46</v>
      </c>
      <c r="H10" s="2">
        <v>32.9</v>
      </c>
      <c r="I10" s="2">
        <v>4.3</v>
      </c>
      <c r="J10" s="2">
        <v>8.3000000000000007</v>
      </c>
      <c r="K10" s="2">
        <v>0.51600000000000001</v>
      </c>
      <c r="L10" s="2">
        <v>2.6</v>
      </c>
      <c r="M10" s="2">
        <v>5.2</v>
      </c>
      <c r="N10" s="2">
        <v>0.49399999999999999</v>
      </c>
      <c r="O10" s="2">
        <v>1.7</v>
      </c>
      <c r="P10" s="2">
        <v>3.2</v>
      </c>
      <c r="Q10" s="2">
        <v>0.55200000000000005</v>
      </c>
      <c r="R10" s="2">
        <v>0.66900000000000004</v>
      </c>
      <c r="S10" s="2">
        <v>1.7</v>
      </c>
      <c r="T10" s="2">
        <v>1.9</v>
      </c>
      <c r="U10" s="2">
        <v>0.88400000000000001</v>
      </c>
      <c r="V10" s="2">
        <v>0.7</v>
      </c>
      <c r="W10" s="2">
        <v>3.3</v>
      </c>
      <c r="X10" s="2">
        <v>4</v>
      </c>
      <c r="Y10" s="2">
        <v>3.1</v>
      </c>
      <c r="Z10" s="2">
        <v>0.9</v>
      </c>
      <c r="AA10" s="2">
        <v>0.6</v>
      </c>
      <c r="AB10" s="2">
        <v>1.4</v>
      </c>
      <c r="AC10" s="2">
        <v>2.2000000000000002</v>
      </c>
      <c r="AD10" s="2">
        <v>12.8</v>
      </c>
    </row>
    <row r="11" spans="1:30" x14ac:dyDescent="0.45">
      <c r="A11" s="2">
        <v>7</v>
      </c>
      <c r="B11" s="3" t="s">
        <v>47</v>
      </c>
      <c r="C11" s="4" t="s">
        <v>33</v>
      </c>
      <c r="D11" s="2">
        <v>25</v>
      </c>
      <c r="E11" s="3" t="s">
        <v>48</v>
      </c>
      <c r="F11" s="2">
        <v>45</v>
      </c>
      <c r="G11" s="2">
        <v>45</v>
      </c>
      <c r="H11" s="2">
        <v>30.4</v>
      </c>
      <c r="I11" s="2">
        <v>6.3</v>
      </c>
      <c r="J11" s="2">
        <v>9.8000000000000007</v>
      </c>
      <c r="K11" s="2">
        <v>0.64100000000000001</v>
      </c>
      <c r="L11" s="2">
        <v>0</v>
      </c>
      <c r="M11" s="2">
        <v>0.1</v>
      </c>
      <c r="N11" s="2">
        <v>0</v>
      </c>
      <c r="O11" s="2">
        <v>6.3</v>
      </c>
      <c r="P11" s="2">
        <v>9.8000000000000007</v>
      </c>
      <c r="Q11" s="2">
        <v>0.64500000000000002</v>
      </c>
      <c r="R11" s="2">
        <v>0.64100000000000001</v>
      </c>
      <c r="S11" s="2">
        <v>2.8</v>
      </c>
      <c r="T11" s="2">
        <v>3.7</v>
      </c>
      <c r="U11" s="2">
        <v>0.75600000000000001</v>
      </c>
      <c r="V11" s="2">
        <v>3.5</v>
      </c>
      <c r="W11" s="2">
        <v>7</v>
      </c>
      <c r="X11" s="2">
        <v>10.5</v>
      </c>
      <c r="Y11" s="2">
        <v>2.8</v>
      </c>
      <c r="Z11" s="2">
        <v>0.8</v>
      </c>
      <c r="AA11" s="2">
        <v>1.2</v>
      </c>
      <c r="AB11" s="2">
        <v>1.8</v>
      </c>
      <c r="AC11" s="2">
        <v>2.2999999999999998</v>
      </c>
      <c r="AD11" s="2">
        <v>15.4</v>
      </c>
    </row>
    <row r="12" spans="1:30" x14ac:dyDescent="0.45">
      <c r="A12" s="2">
        <v>8</v>
      </c>
      <c r="B12" s="3" t="s">
        <v>49</v>
      </c>
      <c r="C12" s="4" t="s">
        <v>50</v>
      </c>
      <c r="D12" s="2">
        <v>25</v>
      </c>
      <c r="E12" s="3" t="s">
        <v>51</v>
      </c>
      <c r="F12" s="2">
        <v>33</v>
      </c>
      <c r="G12" s="2">
        <v>0</v>
      </c>
      <c r="H12" s="2">
        <v>16.3</v>
      </c>
      <c r="I12" s="2">
        <v>2.5</v>
      </c>
      <c r="J12" s="2">
        <v>5.9</v>
      </c>
      <c r="K12" s="2">
        <v>0.42299999999999999</v>
      </c>
      <c r="L12" s="2">
        <v>1.3</v>
      </c>
      <c r="M12" s="2">
        <v>3.5</v>
      </c>
      <c r="N12" s="2">
        <v>0.377</v>
      </c>
      <c r="O12" s="2">
        <v>1.2</v>
      </c>
      <c r="P12" s="2">
        <v>2.4</v>
      </c>
      <c r="Q12" s="2">
        <v>0.48799999999999999</v>
      </c>
      <c r="R12" s="2">
        <v>0.53400000000000003</v>
      </c>
      <c r="S12" s="2">
        <v>0.7</v>
      </c>
      <c r="T12" s="2">
        <v>1.1000000000000001</v>
      </c>
      <c r="U12" s="2">
        <v>0.65700000000000003</v>
      </c>
      <c r="V12" s="2">
        <v>0.4</v>
      </c>
      <c r="W12" s="2">
        <v>1.7</v>
      </c>
      <c r="X12" s="2">
        <v>2.1</v>
      </c>
      <c r="Y12" s="2">
        <v>1.8</v>
      </c>
      <c r="Z12" s="2">
        <v>1</v>
      </c>
      <c r="AA12" s="2">
        <v>0.3</v>
      </c>
      <c r="AB12" s="2">
        <v>0.7</v>
      </c>
      <c r="AC12" s="2">
        <v>1.5</v>
      </c>
      <c r="AD12" s="2">
        <v>7</v>
      </c>
    </row>
    <row r="13" spans="1:30" x14ac:dyDescent="0.45">
      <c r="A13" s="2">
        <v>9</v>
      </c>
      <c r="B13" s="3" t="s">
        <v>52</v>
      </c>
      <c r="C13" s="4" t="s">
        <v>28</v>
      </c>
      <c r="D13" s="2">
        <v>30</v>
      </c>
      <c r="E13" s="3" t="s">
        <v>44</v>
      </c>
      <c r="F13" s="2">
        <v>52</v>
      </c>
      <c r="G13" s="2">
        <v>2</v>
      </c>
      <c r="H13" s="2">
        <v>21.9</v>
      </c>
      <c r="I13" s="2">
        <v>2.4</v>
      </c>
      <c r="J13" s="2">
        <v>5.0999999999999996</v>
      </c>
      <c r="K13" s="2">
        <v>0.47199999999999998</v>
      </c>
      <c r="L13" s="2">
        <v>0.1</v>
      </c>
      <c r="M13" s="2">
        <v>0.6</v>
      </c>
      <c r="N13" s="2">
        <v>0.19400000000000001</v>
      </c>
      <c r="O13" s="2">
        <v>2.2999999999999998</v>
      </c>
      <c r="P13" s="2">
        <v>4.5</v>
      </c>
      <c r="Q13" s="2">
        <v>0.50900000000000001</v>
      </c>
      <c r="R13" s="2">
        <v>0.48299999999999998</v>
      </c>
      <c r="S13" s="2">
        <v>1.2</v>
      </c>
      <c r="T13" s="2">
        <v>1.8</v>
      </c>
      <c r="U13" s="2">
        <v>0.68100000000000005</v>
      </c>
      <c r="V13" s="2">
        <v>0.8</v>
      </c>
      <c r="W13" s="2">
        <v>2.7</v>
      </c>
      <c r="X13" s="2">
        <v>3.5</v>
      </c>
      <c r="Y13" s="2">
        <v>4</v>
      </c>
      <c r="Z13" s="2">
        <v>0.8</v>
      </c>
      <c r="AA13" s="2">
        <v>0.6</v>
      </c>
      <c r="AB13" s="2">
        <v>1.3</v>
      </c>
      <c r="AC13" s="2">
        <v>1.5</v>
      </c>
      <c r="AD13" s="2">
        <v>6.2</v>
      </c>
    </row>
    <row r="14" spans="1:30" x14ac:dyDescent="0.45">
      <c r="A14" s="2">
        <v>10</v>
      </c>
      <c r="B14" s="3" t="s">
        <v>53</v>
      </c>
      <c r="C14" s="4" t="s">
        <v>28</v>
      </c>
      <c r="D14" s="2">
        <v>29</v>
      </c>
      <c r="E14" s="3" t="s">
        <v>54</v>
      </c>
      <c r="F14" s="2">
        <v>50</v>
      </c>
      <c r="G14" s="2">
        <v>50</v>
      </c>
      <c r="H14" s="2">
        <v>35.299999999999997</v>
      </c>
      <c r="I14" s="2">
        <v>11.6</v>
      </c>
      <c r="J14" s="2">
        <v>19.100000000000001</v>
      </c>
      <c r="K14" s="2">
        <v>0.61</v>
      </c>
      <c r="L14" s="2">
        <v>0.5</v>
      </c>
      <c r="M14" s="2">
        <v>1.8</v>
      </c>
      <c r="N14" s="2">
        <v>0.253</v>
      </c>
      <c r="O14" s="2">
        <v>11.2</v>
      </c>
      <c r="P14" s="2">
        <v>17.2</v>
      </c>
      <c r="Q14" s="2">
        <v>0.64700000000000002</v>
      </c>
      <c r="R14" s="2">
        <v>0.622</v>
      </c>
      <c r="S14" s="2">
        <v>7.4</v>
      </c>
      <c r="T14" s="2">
        <v>11.2</v>
      </c>
      <c r="U14" s="2">
        <v>0.65600000000000003</v>
      </c>
      <c r="V14" s="2">
        <v>2.6</v>
      </c>
      <c r="W14" s="2">
        <v>8.6</v>
      </c>
      <c r="X14" s="2">
        <v>11.2</v>
      </c>
      <c r="Y14" s="2">
        <v>6.4</v>
      </c>
      <c r="Z14" s="2">
        <v>1.4</v>
      </c>
      <c r="AA14" s="2">
        <v>1.1000000000000001</v>
      </c>
      <c r="AB14" s="2">
        <v>3.6</v>
      </c>
      <c r="AC14" s="2">
        <v>3</v>
      </c>
      <c r="AD14" s="2">
        <v>31.1</v>
      </c>
    </row>
    <row r="15" spans="1:30" x14ac:dyDescent="0.45">
      <c r="A15" s="2">
        <v>11</v>
      </c>
      <c r="B15" s="3" t="s">
        <v>55</v>
      </c>
      <c r="C15" s="4" t="s">
        <v>28</v>
      </c>
      <c r="D15" s="2">
        <v>31</v>
      </c>
      <c r="E15" s="3" t="s">
        <v>54</v>
      </c>
      <c r="F15" s="2">
        <v>20</v>
      </c>
      <c r="G15" s="2">
        <v>0</v>
      </c>
      <c r="H15" s="2">
        <v>4.2</v>
      </c>
      <c r="I15" s="2">
        <v>0.4</v>
      </c>
      <c r="J15" s="2">
        <v>0.8</v>
      </c>
      <c r="K15" s="2">
        <v>0.5</v>
      </c>
      <c r="L15" s="2">
        <v>0</v>
      </c>
      <c r="M15" s="2">
        <v>0</v>
      </c>
      <c r="N15" s="2"/>
      <c r="O15" s="2">
        <v>0.4</v>
      </c>
      <c r="P15" s="2">
        <v>0.8</v>
      </c>
      <c r="Q15" s="2">
        <v>0.5</v>
      </c>
      <c r="R15" s="2">
        <v>0.5</v>
      </c>
      <c r="S15" s="2">
        <v>0</v>
      </c>
      <c r="T15" s="2">
        <v>0</v>
      </c>
      <c r="U15" s="2"/>
      <c r="V15" s="2">
        <v>0.2</v>
      </c>
      <c r="W15" s="2">
        <v>0.2</v>
      </c>
      <c r="X15" s="2">
        <v>0.4</v>
      </c>
      <c r="Y15" s="2">
        <v>0.5</v>
      </c>
      <c r="Z15" s="2">
        <v>0.1</v>
      </c>
      <c r="AA15" s="2">
        <v>0.2</v>
      </c>
      <c r="AB15" s="2">
        <v>0.5</v>
      </c>
      <c r="AC15" s="2">
        <v>0.8</v>
      </c>
      <c r="AD15" s="2">
        <v>0.8</v>
      </c>
    </row>
    <row r="16" spans="1:30" x14ac:dyDescent="0.45">
      <c r="A16" s="2">
        <v>12</v>
      </c>
      <c r="B16" s="3" t="s">
        <v>56</v>
      </c>
      <c r="C16" s="4" t="s">
        <v>50</v>
      </c>
      <c r="D16" s="2">
        <v>23</v>
      </c>
      <c r="E16" s="3" t="s">
        <v>57</v>
      </c>
      <c r="F16" s="2">
        <v>51</v>
      </c>
      <c r="G16" s="2">
        <v>0</v>
      </c>
      <c r="H16" s="2">
        <v>23</v>
      </c>
      <c r="I16" s="2">
        <v>4.0999999999999996</v>
      </c>
      <c r="J16" s="2">
        <v>9.4</v>
      </c>
      <c r="K16" s="2">
        <v>0.43099999999999999</v>
      </c>
      <c r="L16" s="2">
        <v>1.1000000000000001</v>
      </c>
      <c r="M16" s="2">
        <v>3.3</v>
      </c>
      <c r="N16" s="2">
        <v>0.32900000000000001</v>
      </c>
      <c r="O16" s="2">
        <v>3</v>
      </c>
      <c r="P16" s="2">
        <v>6.1</v>
      </c>
      <c r="Q16" s="2">
        <v>0.48599999999999999</v>
      </c>
      <c r="R16" s="2">
        <v>0.48899999999999999</v>
      </c>
      <c r="S16" s="2">
        <v>2.8</v>
      </c>
      <c r="T16" s="2">
        <v>3.3</v>
      </c>
      <c r="U16" s="2">
        <v>0.84</v>
      </c>
      <c r="V16" s="2">
        <v>0.9</v>
      </c>
      <c r="W16" s="2">
        <v>3.1</v>
      </c>
      <c r="X16" s="2">
        <v>3.9</v>
      </c>
      <c r="Y16" s="2">
        <v>3.1</v>
      </c>
      <c r="Z16" s="2">
        <v>0.8</v>
      </c>
      <c r="AA16" s="2">
        <v>0.4</v>
      </c>
      <c r="AB16" s="2">
        <v>1.8</v>
      </c>
      <c r="AC16" s="2">
        <v>2.5</v>
      </c>
      <c r="AD16" s="2">
        <v>12</v>
      </c>
    </row>
    <row r="17" spans="1:30" x14ac:dyDescent="0.45">
      <c r="A17" s="2">
        <v>13</v>
      </c>
      <c r="B17" s="3" t="s">
        <v>58</v>
      </c>
      <c r="C17" s="4" t="s">
        <v>59</v>
      </c>
      <c r="D17" s="2">
        <v>26</v>
      </c>
      <c r="E17" s="5" t="s">
        <v>32</v>
      </c>
      <c r="F17" s="2">
        <v>41</v>
      </c>
      <c r="G17" s="2">
        <v>41</v>
      </c>
      <c r="H17" s="2">
        <v>34.1</v>
      </c>
      <c r="I17" s="2">
        <v>5.8</v>
      </c>
      <c r="J17" s="2">
        <v>11.7</v>
      </c>
      <c r="K17" s="2">
        <v>0.498</v>
      </c>
      <c r="L17" s="2">
        <v>2.1</v>
      </c>
      <c r="M17" s="2">
        <v>5.5</v>
      </c>
      <c r="N17" s="2">
        <v>0.379</v>
      </c>
      <c r="O17" s="2">
        <v>3.7</v>
      </c>
      <c r="P17" s="2">
        <v>6.1</v>
      </c>
      <c r="Q17" s="2">
        <v>0.60599999999999998</v>
      </c>
      <c r="R17" s="2">
        <v>0.58799999999999997</v>
      </c>
      <c r="S17" s="2">
        <v>1.6</v>
      </c>
      <c r="T17" s="2">
        <v>2</v>
      </c>
      <c r="U17" s="2">
        <v>0.77400000000000002</v>
      </c>
      <c r="V17" s="2">
        <v>1</v>
      </c>
      <c r="W17" s="2">
        <v>3.2</v>
      </c>
      <c r="X17" s="2">
        <v>4.2</v>
      </c>
      <c r="Y17" s="2">
        <v>2.2999999999999998</v>
      </c>
      <c r="Z17" s="2">
        <v>1.3</v>
      </c>
      <c r="AA17" s="2">
        <v>0.7</v>
      </c>
      <c r="AB17" s="2">
        <v>1.5</v>
      </c>
      <c r="AC17" s="2">
        <v>2.2999999999999998</v>
      </c>
      <c r="AD17" s="2">
        <v>15.3</v>
      </c>
    </row>
    <row r="18" spans="1:30" x14ac:dyDescent="0.45">
      <c r="A18" s="6">
        <v>13</v>
      </c>
      <c r="B18" s="3" t="s">
        <v>58</v>
      </c>
      <c r="C18" s="7" t="s">
        <v>59</v>
      </c>
      <c r="D18" s="6">
        <v>26</v>
      </c>
      <c r="E18" s="3" t="s">
        <v>34</v>
      </c>
      <c r="F18" s="6">
        <v>27</v>
      </c>
      <c r="G18" s="6">
        <v>27</v>
      </c>
      <c r="H18" s="6">
        <v>33.299999999999997</v>
      </c>
      <c r="I18" s="6">
        <v>5.8</v>
      </c>
      <c r="J18" s="6">
        <v>11.9</v>
      </c>
      <c r="K18" s="6">
        <v>0.48899999999999999</v>
      </c>
      <c r="L18" s="6">
        <v>2.2999999999999998</v>
      </c>
      <c r="M18" s="6">
        <v>6</v>
      </c>
      <c r="N18" s="6">
        <v>0.374</v>
      </c>
      <c r="O18" s="6">
        <v>3.6</v>
      </c>
      <c r="P18" s="6">
        <v>5.9</v>
      </c>
      <c r="Q18" s="6">
        <v>0.60799999999999998</v>
      </c>
      <c r="R18" s="6">
        <v>0.58399999999999996</v>
      </c>
      <c r="S18" s="6">
        <v>1.2</v>
      </c>
      <c r="T18" s="6">
        <v>1.7</v>
      </c>
      <c r="U18" s="6">
        <v>0.71699999999999997</v>
      </c>
      <c r="V18" s="6">
        <v>0.9</v>
      </c>
      <c r="W18" s="6">
        <v>3</v>
      </c>
      <c r="X18" s="6">
        <v>3.9</v>
      </c>
      <c r="Y18" s="6">
        <v>2.7</v>
      </c>
      <c r="Z18" s="6">
        <v>1</v>
      </c>
      <c r="AA18" s="6">
        <v>0.5</v>
      </c>
      <c r="AB18" s="6">
        <v>1.6</v>
      </c>
      <c r="AC18" s="6">
        <v>2.2999999999999998</v>
      </c>
      <c r="AD18" s="6">
        <v>15.1</v>
      </c>
    </row>
    <row r="19" spans="1:30" x14ac:dyDescent="0.45">
      <c r="A19" s="6">
        <v>13</v>
      </c>
      <c r="B19" s="3" t="s">
        <v>58</v>
      </c>
      <c r="C19" s="7" t="s">
        <v>59</v>
      </c>
      <c r="D19" s="6">
        <v>26</v>
      </c>
      <c r="E19" s="3" t="s">
        <v>35</v>
      </c>
      <c r="F19" s="6">
        <v>14</v>
      </c>
      <c r="G19" s="6">
        <v>14</v>
      </c>
      <c r="H19" s="6">
        <v>35.700000000000003</v>
      </c>
      <c r="I19" s="6">
        <v>5.8</v>
      </c>
      <c r="J19" s="6">
        <v>11.2</v>
      </c>
      <c r="K19" s="6">
        <v>0.51600000000000001</v>
      </c>
      <c r="L19" s="6">
        <v>1.8</v>
      </c>
      <c r="M19" s="6">
        <v>4.5999999999999996</v>
      </c>
      <c r="N19" s="6">
        <v>0.39100000000000001</v>
      </c>
      <c r="O19" s="6">
        <v>4</v>
      </c>
      <c r="P19" s="6">
        <v>6.6</v>
      </c>
      <c r="Q19" s="6">
        <v>0.60199999999999998</v>
      </c>
      <c r="R19" s="6">
        <v>0.59599999999999997</v>
      </c>
      <c r="S19" s="6">
        <v>2.2999999999999998</v>
      </c>
      <c r="T19" s="6">
        <v>2.7</v>
      </c>
      <c r="U19" s="6">
        <v>0.84199999999999997</v>
      </c>
      <c r="V19" s="6">
        <v>1.1000000000000001</v>
      </c>
      <c r="W19" s="6">
        <v>3.6</v>
      </c>
      <c r="X19" s="6">
        <v>4.5999999999999996</v>
      </c>
      <c r="Y19" s="6">
        <v>1.5</v>
      </c>
      <c r="Z19" s="6">
        <v>1.8</v>
      </c>
      <c r="AA19" s="6">
        <v>1.1000000000000001</v>
      </c>
      <c r="AB19" s="6">
        <v>1.4</v>
      </c>
      <c r="AC19" s="6">
        <v>2.4</v>
      </c>
      <c r="AD19" s="6">
        <v>15.6</v>
      </c>
    </row>
    <row r="20" spans="1:30" x14ac:dyDescent="0.45">
      <c r="A20" s="2">
        <v>14</v>
      </c>
      <c r="B20" s="3" t="s">
        <v>60</v>
      </c>
      <c r="C20" s="4" t="s">
        <v>50</v>
      </c>
      <c r="D20" s="2">
        <v>29</v>
      </c>
      <c r="E20" s="3" t="s">
        <v>35</v>
      </c>
      <c r="F20" s="2">
        <v>20</v>
      </c>
      <c r="G20" s="2">
        <v>0</v>
      </c>
      <c r="H20" s="2">
        <v>2.2999999999999998</v>
      </c>
      <c r="I20" s="2">
        <v>0</v>
      </c>
      <c r="J20" s="2">
        <v>0.3</v>
      </c>
      <c r="K20" s="2">
        <v>0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/>
      <c r="V20" s="2">
        <v>0</v>
      </c>
      <c r="W20" s="2">
        <v>0.4</v>
      </c>
      <c r="X20" s="2">
        <v>0.4</v>
      </c>
      <c r="Y20" s="2">
        <v>0.2</v>
      </c>
      <c r="Z20" s="2">
        <v>0.1</v>
      </c>
      <c r="AA20" s="2">
        <v>0</v>
      </c>
      <c r="AB20" s="2">
        <v>0.1</v>
      </c>
      <c r="AC20" s="2">
        <v>0.3</v>
      </c>
      <c r="AD20" s="2">
        <v>0</v>
      </c>
    </row>
    <row r="21" spans="1:30" x14ac:dyDescent="0.45">
      <c r="A21" s="2">
        <v>15</v>
      </c>
      <c r="B21" s="3" t="s">
        <v>61</v>
      </c>
      <c r="C21" s="4" t="s">
        <v>59</v>
      </c>
      <c r="D21" s="2">
        <v>23</v>
      </c>
      <c r="E21" s="3" t="s">
        <v>62</v>
      </c>
      <c r="F21" s="2">
        <v>50</v>
      </c>
      <c r="G21" s="2">
        <v>50</v>
      </c>
      <c r="H21" s="2">
        <v>27.3</v>
      </c>
      <c r="I21" s="2">
        <v>4.7</v>
      </c>
      <c r="J21" s="2">
        <v>9.3000000000000007</v>
      </c>
      <c r="K21" s="2">
        <v>0.50800000000000001</v>
      </c>
      <c r="L21" s="2">
        <v>1</v>
      </c>
      <c r="M21" s="2">
        <v>2.6</v>
      </c>
      <c r="N21" s="2">
        <v>0.38900000000000001</v>
      </c>
      <c r="O21" s="2">
        <v>3.7</v>
      </c>
      <c r="P21" s="2">
        <v>6.6</v>
      </c>
      <c r="Q21" s="2">
        <v>0.55400000000000005</v>
      </c>
      <c r="R21" s="2">
        <v>0.56299999999999994</v>
      </c>
      <c r="S21" s="2">
        <v>2.2000000000000002</v>
      </c>
      <c r="T21" s="2">
        <v>3</v>
      </c>
      <c r="U21" s="2">
        <v>0.73599999999999999</v>
      </c>
      <c r="V21" s="2">
        <v>1</v>
      </c>
      <c r="W21" s="2">
        <v>5.2</v>
      </c>
      <c r="X21" s="2">
        <v>6.2</v>
      </c>
      <c r="Y21" s="2">
        <v>3.8</v>
      </c>
      <c r="Z21" s="2">
        <v>0.8</v>
      </c>
      <c r="AA21" s="2">
        <v>0.4</v>
      </c>
      <c r="AB21" s="2">
        <v>1.9</v>
      </c>
      <c r="AC21" s="2">
        <v>2.5</v>
      </c>
      <c r="AD21" s="2">
        <v>12.6</v>
      </c>
    </row>
    <row r="22" spans="1:30" x14ac:dyDescent="0.45">
      <c r="A22" s="2">
        <v>16</v>
      </c>
      <c r="B22" s="3" t="s">
        <v>63</v>
      </c>
      <c r="C22" s="4" t="s">
        <v>33</v>
      </c>
      <c r="D22" s="2">
        <v>25</v>
      </c>
      <c r="E22" s="3" t="s">
        <v>64</v>
      </c>
      <c r="F22" s="2">
        <v>34</v>
      </c>
      <c r="G22" s="2">
        <v>34</v>
      </c>
      <c r="H22" s="2">
        <v>31.9</v>
      </c>
      <c r="I22" s="2">
        <v>6.4</v>
      </c>
      <c r="J22" s="2">
        <v>11.4</v>
      </c>
      <c r="K22" s="2">
        <v>0.55700000000000005</v>
      </c>
      <c r="L22" s="2">
        <v>0</v>
      </c>
      <c r="M22" s="2">
        <v>0</v>
      </c>
      <c r="N22" s="2"/>
      <c r="O22" s="2">
        <v>6.4</v>
      </c>
      <c r="P22" s="2">
        <v>11.4</v>
      </c>
      <c r="Q22" s="2">
        <v>0.55700000000000005</v>
      </c>
      <c r="R22" s="2">
        <v>0.55700000000000005</v>
      </c>
      <c r="S22" s="2">
        <v>1.1000000000000001</v>
      </c>
      <c r="T22" s="2">
        <v>1.4</v>
      </c>
      <c r="U22" s="2">
        <v>0.80900000000000005</v>
      </c>
      <c r="V22" s="2">
        <v>3.1</v>
      </c>
      <c r="W22" s="2">
        <v>7.1</v>
      </c>
      <c r="X22" s="2">
        <v>10.199999999999999</v>
      </c>
      <c r="Y22" s="2">
        <v>1.6</v>
      </c>
      <c r="Z22" s="2">
        <v>1</v>
      </c>
      <c r="AA22" s="2">
        <v>0.7</v>
      </c>
      <c r="AB22" s="2">
        <v>1.8</v>
      </c>
      <c r="AC22" s="2">
        <v>2.2999999999999998</v>
      </c>
      <c r="AD22" s="2">
        <v>13.8</v>
      </c>
    </row>
    <row r="23" spans="1:30" x14ac:dyDescent="0.45">
      <c r="A23" s="2">
        <v>17</v>
      </c>
      <c r="B23" s="3" t="s">
        <v>65</v>
      </c>
      <c r="C23" s="4" t="s">
        <v>33</v>
      </c>
      <c r="D23" s="2">
        <v>24</v>
      </c>
      <c r="E23" s="3" t="s">
        <v>46</v>
      </c>
      <c r="F23" s="2">
        <v>13</v>
      </c>
      <c r="G23" s="2">
        <v>0</v>
      </c>
      <c r="H23" s="2">
        <v>7.9</v>
      </c>
      <c r="I23" s="2">
        <v>1.2</v>
      </c>
      <c r="J23" s="2">
        <v>1.7</v>
      </c>
      <c r="K23" s="2">
        <v>0.72699999999999998</v>
      </c>
      <c r="L23" s="2">
        <v>0</v>
      </c>
      <c r="M23" s="2">
        <v>0</v>
      </c>
      <c r="N23" s="2"/>
      <c r="O23" s="2">
        <v>1.2</v>
      </c>
      <c r="P23" s="2">
        <v>1.7</v>
      </c>
      <c r="Q23" s="2">
        <v>0.72699999999999998</v>
      </c>
      <c r="R23" s="2">
        <v>0.72699999999999998</v>
      </c>
      <c r="S23" s="2">
        <v>0.2</v>
      </c>
      <c r="T23" s="2">
        <v>0.8</v>
      </c>
      <c r="U23" s="2">
        <v>0.27300000000000002</v>
      </c>
      <c r="V23" s="2">
        <v>0.8</v>
      </c>
      <c r="W23" s="2">
        <v>1.5</v>
      </c>
      <c r="X23" s="2">
        <v>2.4</v>
      </c>
      <c r="Y23" s="2">
        <v>0.2</v>
      </c>
      <c r="Z23" s="2">
        <v>0</v>
      </c>
      <c r="AA23" s="2">
        <v>0.5</v>
      </c>
      <c r="AB23" s="2">
        <v>0.3</v>
      </c>
      <c r="AC23" s="2">
        <v>1.3</v>
      </c>
      <c r="AD23" s="2">
        <v>2.7</v>
      </c>
    </row>
    <row r="24" spans="1:30" x14ac:dyDescent="0.45">
      <c r="A24" s="2">
        <v>18</v>
      </c>
      <c r="B24" s="3" t="s">
        <v>66</v>
      </c>
      <c r="C24" s="4" t="s">
        <v>33</v>
      </c>
      <c r="D24" s="2">
        <v>21</v>
      </c>
      <c r="E24" s="3" t="s">
        <v>64</v>
      </c>
      <c r="F24" s="2">
        <v>14</v>
      </c>
      <c r="G24" s="2">
        <v>1</v>
      </c>
      <c r="H24" s="2">
        <v>12.4</v>
      </c>
      <c r="I24" s="2">
        <v>0.6</v>
      </c>
      <c r="J24" s="2">
        <v>1.1000000000000001</v>
      </c>
      <c r="K24" s="2">
        <v>0.6</v>
      </c>
      <c r="L24" s="2">
        <v>0</v>
      </c>
      <c r="M24" s="2">
        <v>0</v>
      </c>
      <c r="N24" s="2"/>
      <c r="O24" s="2">
        <v>0.6</v>
      </c>
      <c r="P24" s="2">
        <v>1.1000000000000001</v>
      </c>
      <c r="Q24" s="2">
        <v>0.6</v>
      </c>
      <c r="R24" s="2">
        <v>0.6</v>
      </c>
      <c r="S24" s="2">
        <v>0.2</v>
      </c>
      <c r="T24" s="2">
        <v>0.4</v>
      </c>
      <c r="U24" s="2">
        <v>0.5</v>
      </c>
      <c r="V24" s="2">
        <v>1.3</v>
      </c>
      <c r="W24" s="2">
        <v>1.9</v>
      </c>
      <c r="X24" s="2">
        <v>3.1</v>
      </c>
      <c r="Y24" s="2">
        <v>0.7</v>
      </c>
      <c r="Z24" s="2">
        <v>0.1</v>
      </c>
      <c r="AA24" s="2">
        <v>1.4</v>
      </c>
      <c r="AB24" s="2">
        <v>0.9</v>
      </c>
      <c r="AC24" s="2">
        <v>2.4</v>
      </c>
      <c r="AD24" s="2">
        <v>1.5</v>
      </c>
    </row>
    <row r="25" spans="1:30" x14ac:dyDescent="0.45">
      <c r="A25" s="2">
        <v>19</v>
      </c>
      <c r="B25" s="3" t="s">
        <v>67</v>
      </c>
      <c r="C25" s="4" t="s">
        <v>33</v>
      </c>
      <c r="D25" s="2">
        <v>24</v>
      </c>
      <c r="E25" s="5" t="s">
        <v>32</v>
      </c>
      <c r="F25" s="2">
        <v>34</v>
      </c>
      <c r="G25" s="2">
        <v>12</v>
      </c>
      <c r="H25" s="2">
        <v>19.7</v>
      </c>
      <c r="I25" s="2">
        <v>4.5</v>
      </c>
      <c r="J25" s="2">
        <v>7.6</v>
      </c>
      <c r="K25" s="2">
        <v>0.59699999999999998</v>
      </c>
      <c r="L25" s="2">
        <v>0.1</v>
      </c>
      <c r="M25" s="2">
        <v>0.3</v>
      </c>
      <c r="N25" s="2">
        <v>0.222</v>
      </c>
      <c r="O25" s="2">
        <v>4.5</v>
      </c>
      <c r="P25" s="2">
        <v>7.3</v>
      </c>
      <c r="Q25" s="2">
        <v>0.61</v>
      </c>
      <c r="R25" s="2">
        <v>0.60099999999999998</v>
      </c>
      <c r="S25" s="2">
        <v>2.2999999999999998</v>
      </c>
      <c r="T25" s="2">
        <v>3.1</v>
      </c>
      <c r="U25" s="2">
        <v>0.752</v>
      </c>
      <c r="V25" s="2">
        <v>2.2999999999999998</v>
      </c>
      <c r="W25" s="2">
        <v>3.1</v>
      </c>
      <c r="X25" s="2">
        <v>5.4</v>
      </c>
      <c r="Y25" s="2">
        <v>1.1000000000000001</v>
      </c>
      <c r="Z25" s="2">
        <v>0.3</v>
      </c>
      <c r="AA25" s="2">
        <v>0.5</v>
      </c>
      <c r="AB25" s="2">
        <v>1.3</v>
      </c>
      <c r="AC25" s="2">
        <v>1.9</v>
      </c>
      <c r="AD25" s="2">
        <v>11.4</v>
      </c>
    </row>
    <row r="26" spans="1:30" x14ac:dyDescent="0.45">
      <c r="A26" s="6">
        <v>19</v>
      </c>
      <c r="B26" s="3" t="s">
        <v>67</v>
      </c>
      <c r="C26" s="7" t="s">
        <v>33</v>
      </c>
      <c r="D26" s="6">
        <v>24</v>
      </c>
      <c r="E26" s="3" t="s">
        <v>68</v>
      </c>
      <c r="F26" s="6">
        <v>26</v>
      </c>
      <c r="G26" s="6">
        <v>10</v>
      </c>
      <c r="H26" s="6">
        <v>18.399999999999999</v>
      </c>
      <c r="I26" s="6">
        <v>4.0999999999999996</v>
      </c>
      <c r="J26" s="6">
        <v>7</v>
      </c>
      <c r="K26" s="6">
        <v>0.59099999999999997</v>
      </c>
      <c r="L26" s="6">
        <v>0</v>
      </c>
      <c r="M26" s="6">
        <v>0.2</v>
      </c>
      <c r="N26" s="6">
        <v>0.16700000000000001</v>
      </c>
      <c r="O26" s="6">
        <v>4.0999999999999996</v>
      </c>
      <c r="P26" s="6">
        <v>6.7</v>
      </c>
      <c r="Q26" s="6">
        <v>0.60599999999999998</v>
      </c>
      <c r="R26" s="6">
        <v>0.59399999999999997</v>
      </c>
      <c r="S26" s="6">
        <v>1.9</v>
      </c>
      <c r="T26" s="6">
        <v>2.2999999999999998</v>
      </c>
      <c r="U26" s="6">
        <v>0.82</v>
      </c>
      <c r="V26" s="6">
        <v>1.8</v>
      </c>
      <c r="W26" s="6">
        <v>2.8</v>
      </c>
      <c r="X26" s="6">
        <v>4.5</v>
      </c>
      <c r="Y26" s="6">
        <v>1</v>
      </c>
      <c r="Z26" s="6">
        <v>0.2</v>
      </c>
      <c r="AA26" s="6">
        <v>0.5</v>
      </c>
      <c r="AB26" s="6">
        <v>1.1000000000000001</v>
      </c>
      <c r="AC26" s="6">
        <v>1.5</v>
      </c>
      <c r="AD26" s="6">
        <v>10.199999999999999</v>
      </c>
    </row>
    <row r="27" spans="1:30" x14ac:dyDescent="0.45">
      <c r="A27" s="6">
        <v>19</v>
      </c>
      <c r="B27" s="3" t="s">
        <v>67</v>
      </c>
      <c r="C27" s="7" t="s">
        <v>33</v>
      </c>
      <c r="D27" s="6">
        <v>24</v>
      </c>
      <c r="E27" s="3" t="s">
        <v>62</v>
      </c>
      <c r="F27" s="6">
        <v>8</v>
      </c>
      <c r="G27" s="6">
        <v>2</v>
      </c>
      <c r="H27" s="6">
        <v>24</v>
      </c>
      <c r="I27" s="6">
        <v>5.9</v>
      </c>
      <c r="J27" s="6">
        <v>9.6</v>
      </c>
      <c r="K27" s="6">
        <v>0.61</v>
      </c>
      <c r="L27" s="6">
        <v>0.1</v>
      </c>
      <c r="M27" s="6">
        <v>0.4</v>
      </c>
      <c r="N27" s="6">
        <v>0.33300000000000002</v>
      </c>
      <c r="O27" s="6">
        <v>5.8</v>
      </c>
      <c r="P27" s="6">
        <v>9.3000000000000007</v>
      </c>
      <c r="Q27" s="6">
        <v>0.622</v>
      </c>
      <c r="R27" s="6">
        <v>0.61699999999999999</v>
      </c>
      <c r="S27" s="6">
        <v>3.6</v>
      </c>
      <c r="T27" s="6">
        <v>5.5</v>
      </c>
      <c r="U27" s="6">
        <v>0.65900000000000003</v>
      </c>
      <c r="V27" s="6">
        <v>4.0999999999999996</v>
      </c>
      <c r="W27" s="6">
        <v>4.3</v>
      </c>
      <c r="X27" s="6">
        <v>8.4</v>
      </c>
      <c r="Y27" s="6">
        <v>1.4</v>
      </c>
      <c r="Z27" s="6">
        <v>0.6</v>
      </c>
      <c r="AA27" s="6">
        <v>0.4</v>
      </c>
      <c r="AB27" s="6">
        <v>2</v>
      </c>
      <c r="AC27" s="6">
        <v>3</v>
      </c>
      <c r="AD27" s="6">
        <v>15.5</v>
      </c>
    </row>
    <row r="28" spans="1:30" x14ac:dyDescent="0.45">
      <c r="A28" s="2">
        <v>20</v>
      </c>
      <c r="B28" s="3" t="s">
        <v>69</v>
      </c>
      <c r="C28" s="4" t="s">
        <v>50</v>
      </c>
      <c r="D28" s="2">
        <v>19</v>
      </c>
      <c r="E28" s="3" t="s">
        <v>70</v>
      </c>
      <c r="F28" s="2">
        <v>2</v>
      </c>
      <c r="G28" s="2">
        <v>0</v>
      </c>
      <c r="H28" s="2">
        <v>5.5</v>
      </c>
      <c r="I28" s="2">
        <v>1</v>
      </c>
      <c r="J28" s="2">
        <v>3</v>
      </c>
      <c r="K28" s="2">
        <v>0.33300000000000002</v>
      </c>
      <c r="L28" s="2">
        <v>0</v>
      </c>
      <c r="M28" s="2">
        <v>1</v>
      </c>
      <c r="N28" s="2">
        <v>0</v>
      </c>
      <c r="O28" s="2">
        <v>1</v>
      </c>
      <c r="P28" s="2">
        <v>2</v>
      </c>
      <c r="Q28" s="2">
        <v>0.5</v>
      </c>
      <c r="R28" s="2">
        <v>0.33300000000000002</v>
      </c>
      <c r="S28" s="2">
        <v>0.5</v>
      </c>
      <c r="T28" s="2">
        <v>1</v>
      </c>
      <c r="U28" s="2">
        <v>0.5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0.5</v>
      </c>
      <c r="AC28" s="2">
        <v>0</v>
      </c>
      <c r="AD28" s="2">
        <v>2.5</v>
      </c>
    </row>
    <row r="29" spans="1:30" x14ac:dyDescent="0.45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8" t="s">
        <v>9</v>
      </c>
      <c r="K29" s="8" t="s">
        <v>10</v>
      </c>
      <c r="L29" s="8" t="s">
        <v>11</v>
      </c>
      <c r="M29" s="8" t="s">
        <v>12</v>
      </c>
      <c r="N29" s="8" t="s">
        <v>13</v>
      </c>
      <c r="O29" s="8" t="s">
        <v>14</v>
      </c>
      <c r="P29" s="8" t="s">
        <v>15</v>
      </c>
      <c r="Q29" s="8" t="s">
        <v>16</v>
      </c>
      <c r="R29" s="8" t="s">
        <v>17</v>
      </c>
      <c r="S29" s="8" t="s">
        <v>18</v>
      </c>
      <c r="T29" s="8" t="s">
        <v>19</v>
      </c>
      <c r="U29" s="8" t="s">
        <v>20</v>
      </c>
      <c r="V29" s="8" t="s">
        <v>21</v>
      </c>
      <c r="W29" s="8" t="s">
        <v>22</v>
      </c>
      <c r="X29" s="8" t="s">
        <v>23</v>
      </c>
      <c r="Y29" s="8" t="s">
        <v>24</v>
      </c>
      <c r="Z29" s="8" t="s">
        <v>25</v>
      </c>
      <c r="AA29" s="8" t="s">
        <v>26</v>
      </c>
      <c r="AB29" s="8" t="s">
        <v>27</v>
      </c>
      <c r="AC29" s="8" t="s">
        <v>28</v>
      </c>
      <c r="AD29" s="8" t="s">
        <v>29</v>
      </c>
    </row>
    <row r="30" spans="1:30" x14ac:dyDescent="0.45">
      <c r="A30" s="2">
        <v>21</v>
      </c>
      <c r="B30" s="3" t="s">
        <v>71</v>
      </c>
      <c r="C30" s="4" t="s">
        <v>59</v>
      </c>
      <c r="D30" s="2">
        <v>21</v>
      </c>
      <c r="E30" s="3" t="s">
        <v>62</v>
      </c>
      <c r="F30" s="2">
        <v>17</v>
      </c>
      <c r="G30" s="2">
        <v>0</v>
      </c>
      <c r="H30" s="2">
        <v>7.2</v>
      </c>
      <c r="I30" s="2">
        <v>0.9</v>
      </c>
      <c r="J30" s="2">
        <v>2.4</v>
      </c>
      <c r="K30" s="2">
        <v>0.39</v>
      </c>
      <c r="L30" s="2">
        <v>0.6</v>
      </c>
      <c r="M30" s="2">
        <v>1.3</v>
      </c>
      <c r="N30" s="2">
        <v>0.45500000000000002</v>
      </c>
      <c r="O30" s="2">
        <v>0.4</v>
      </c>
      <c r="P30" s="2">
        <v>1.1000000000000001</v>
      </c>
      <c r="Q30" s="2">
        <v>0.316</v>
      </c>
      <c r="R30" s="2">
        <v>0.51200000000000001</v>
      </c>
      <c r="S30" s="2">
        <v>0.5</v>
      </c>
      <c r="T30" s="2">
        <v>0.7</v>
      </c>
      <c r="U30" s="2">
        <v>0.66700000000000004</v>
      </c>
      <c r="V30" s="2">
        <v>0.4</v>
      </c>
      <c r="W30" s="2">
        <v>1.7</v>
      </c>
      <c r="X30" s="2">
        <v>2.1</v>
      </c>
      <c r="Y30" s="2">
        <v>0.4</v>
      </c>
      <c r="Z30" s="2">
        <v>0.1</v>
      </c>
      <c r="AA30" s="2">
        <v>0.2</v>
      </c>
      <c r="AB30" s="2">
        <v>0.4</v>
      </c>
      <c r="AC30" s="2">
        <v>1.2</v>
      </c>
      <c r="AD30" s="2">
        <v>2.9</v>
      </c>
    </row>
    <row r="31" spans="1:30" x14ac:dyDescent="0.45">
      <c r="A31" s="2">
        <v>22</v>
      </c>
      <c r="B31" s="3" t="s">
        <v>72</v>
      </c>
      <c r="C31" s="4" t="s">
        <v>50</v>
      </c>
      <c r="D31" s="2">
        <v>22</v>
      </c>
      <c r="E31" s="3" t="s">
        <v>70</v>
      </c>
      <c r="F31" s="2">
        <v>22</v>
      </c>
      <c r="G31" s="2">
        <v>22</v>
      </c>
      <c r="H31" s="2">
        <v>32.299999999999997</v>
      </c>
      <c r="I31" s="2">
        <v>8.3000000000000007</v>
      </c>
      <c r="J31" s="2">
        <v>19.2</v>
      </c>
      <c r="K31" s="2">
        <v>0.433</v>
      </c>
      <c r="L31" s="2">
        <v>3.2</v>
      </c>
      <c r="M31" s="2">
        <v>9</v>
      </c>
      <c r="N31" s="2">
        <v>0.35499999999999998</v>
      </c>
      <c r="O31" s="2">
        <v>5.0999999999999996</v>
      </c>
      <c r="P31" s="2">
        <v>10.3</v>
      </c>
      <c r="Q31" s="2">
        <v>0.5</v>
      </c>
      <c r="R31" s="2">
        <v>0.51500000000000001</v>
      </c>
      <c r="S31" s="2">
        <v>4.0999999999999996</v>
      </c>
      <c r="T31" s="2">
        <v>4.7</v>
      </c>
      <c r="U31" s="2">
        <v>0.86499999999999999</v>
      </c>
      <c r="V31" s="2">
        <v>1.3</v>
      </c>
      <c r="W31" s="2">
        <v>3.8</v>
      </c>
      <c r="X31" s="2">
        <v>5.0999999999999996</v>
      </c>
      <c r="Y31" s="2">
        <v>8</v>
      </c>
      <c r="Z31" s="2">
        <v>1.8</v>
      </c>
      <c r="AA31" s="2">
        <v>0.2</v>
      </c>
      <c r="AB31" s="2">
        <v>3.8</v>
      </c>
      <c r="AC31" s="2">
        <v>3.6</v>
      </c>
      <c r="AD31" s="2">
        <v>23.9</v>
      </c>
    </row>
    <row r="32" spans="1:30" x14ac:dyDescent="0.45">
      <c r="A32" s="2">
        <v>23</v>
      </c>
      <c r="B32" s="3" t="s">
        <v>73</v>
      </c>
      <c r="C32" s="4" t="s">
        <v>33</v>
      </c>
      <c r="D32" s="2">
        <v>25</v>
      </c>
      <c r="E32" s="3" t="s">
        <v>74</v>
      </c>
      <c r="F32" s="2">
        <v>29</v>
      </c>
      <c r="G32" s="2">
        <v>0</v>
      </c>
      <c r="H32" s="2">
        <v>10.1</v>
      </c>
      <c r="I32" s="2">
        <v>1.6</v>
      </c>
      <c r="J32" s="2">
        <v>3.2</v>
      </c>
      <c r="K32" s="2">
        <v>0.505</v>
      </c>
      <c r="L32" s="2">
        <v>0.3</v>
      </c>
      <c r="M32" s="2">
        <v>0.8</v>
      </c>
      <c r="N32" s="2">
        <v>0.435</v>
      </c>
      <c r="O32" s="2">
        <v>1.3</v>
      </c>
      <c r="P32" s="2">
        <v>2.4</v>
      </c>
      <c r="Q32" s="2">
        <v>0.52900000000000003</v>
      </c>
      <c r="R32" s="2">
        <v>0.55900000000000005</v>
      </c>
      <c r="S32" s="2">
        <v>0.6</v>
      </c>
      <c r="T32" s="2">
        <v>0.9</v>
      </c>
      <c r="U32" s="2">
        <v>0.64</v>
      </c>
      <c r="V32" s="2">
        <v>1.4</v>
      </c>
      <c r="W32" s="2">
        <v>2.2000000000000002</v>
      </c>
      <c r="X32" s="2">
        <v>3.6</v>
      </c>
      <c r="Y32" s="2">
        <v>0.5</v>
      </c>
      <c r="Z32" s="2">
        <v>0.4</v>
      </c>
      <c r="AA32" s="2">
        <v>0.9</v>
      </c>
      <c r="AB32" s="2">
        <v>0.7</v>
      </c>
      <c r="AC32" s="2">
        <v>1.5</v>
      </c>
      <c r="AD32" s="2">
        <v>4.0999999999999996</v>
      </c>
    </row>
    <row r="33" spans="1:30" x14ac:dyDescent="0.45">
      <c r="A33" s="2">
        <v>24</v>
      </c>
      <c r="B33" s="3" t="s">
        <v>75</v>
      </c>
      <c r="C33" s="4" t="s">
        <v>28</v>
      </c>
      <c r="D33" s="2">
        <v>21</v>
      </c>
      <c r="E33" s="3" t="s">
        <v>57</v>
      </c>
      <c r="F33" s="2">
        <v>52</v>
      </c>
      <c r="G33" s="2">
        <v>52</v>
      </c>
      <c r="H33" s="2">
        <v>34.799999999999997</v>
      </c>
      <c r="I33" s="2">
        <v>8.1</v>
      </c>
      <c r="J33" s="2">
        <v>17.899999999999999</v>
      </c>
      <c r="K33" s="2">
        <v>0.45400000000000001</v>
      </c>
      <c r="L33" s="2">
        <v>1.5</v>
      </c>
      <c r="M33" s="2">
        <v>4.0999999999999996</v>
      </c>
      <c r="N33" s="2">
        <v>0.36</v>
      </c>
      <c r="O33" s="2">
        <v>6.6</v>
      </c>
      <c r="P33" s="2">
        <v>13.8</v>
      </c>
      <c r="Q33" s="2">
        <v>0.48299999999999998</v>
      </c>
      <c r="R33" s="2">
        <v>0.496</v>
      </c>
      <c r="S33" s="2">
        <v>5.0999999999999996</v>
      </c>
      <c r="T33" s="2">
        <v>7.3</v>
      </c>
      <c r="U33" s="2">
        <v>0.69599999999999995</v>
      </c>
      <c r="V33" s="2">
        <v>1.2</v>
      </c>
      <c r="W33" s="2">
        <v>5.7</v>
      </c>
      <c r="X33" s="2">
        <v>6.9</v>
      </c>
      <c r="Y33" s="2">
        <v>5.0999999999999996</v>
      </c>
      <c r="Z33" s="2">
        <v>1.1000000000000001</v>
      </c>
      <c r="AA33" s="2">
        <v>0.5</v>
      </c>
      <c r="AB33" s="2">
        <v>3</v>
      </c>
      <c r="AC33" s="2">
        <v>2</v>
      </c>
      <c r="AD33" s="2">
        <v>22.8</v>
      </c>
    </row>
    <row r="34" spans="1:30" x14ac:dyDescent="0.45">
      <c r="A34" s="2">
        <v>25</v>
      </c>
      <c r="B34" s="3" t="s">
        <v>76</v>
      </c>
      <c r="C34" s="4" t="s">
        <v>39</v>
      </c>
      <c r="D34" s="2">
        <v>25</v>
      </c>
      <c r="E34" s="3" t="s">
        <v>42</v>
      </c>
      <c r="F34" s="2">
        <v>37</v>
      </c>
      <c r="G34" s="2">
        <v>37</v>
      </c>
      <c r="H34" s="2">
        <v>34.5</v>
      </c>
      <c r="I34" s="2">
        <v>8.9</v>
      </c>
      <c r="J34" s="2">
        <v>18.8</v>
      </c>
      <c r="K34" s="2">
        <v>0.47399999999999998</v>
      </c>
      <c r="L34" s="2">
        <v>3.3</v>
      </c>
      <c r="M34" s="2">
        <v>8.6</v>
      </c>
      <c r="N34" s="2">
        <v>0.38400000000000001</v>
      </c>
      <c r="O34" s="2">
        <v>5.6</v>
      </c>
      <c r="P34" s="2">
        <v>10.199999999999999</v>
      </c>
      <c r="Q34" s="2">
        <v>0.55100000000000005</v>
      </c>
      <c r="R34" s="2">
        <v>0.56299999999999994</v>
      </c>
      <c r="S34" s="2">
        <v>3.3</v>
      </c>
      <c r="T34" s="2">
        <v>3.8</v>
      </c>
      <c r="U34" s="2">
        <v>0.86399999999999999</v>
      </c>
      <c r="V34" s="2">
        <v>0.9</v>
      </c>
      <c r="W34" s="2">
        <v>3.6</v>
      </c>
      <c r="X34" s="2">
        <v>4.5999999999999996</v>
      </c>
      <c r="Y34" s="2">
        <v>5.3</v>
      </c>
      <c r="Z34" s="2">
        <v>1</v>
      </c>
      <c r="AA34" s="2">
        <v>0.5</v>
      </c>
      <c r="AB34" s="2">
        <v>2.7</v>
      </c>
      <c r="AC34" s="2">
        <v>2.9</v>
      </c>
      <c r="AD34" s="2">
        <v>24.4</v>
      </c>
    </row>
    <row r="35" spans="1:30" x14ac:dyDescent="0.45">
      <c r="A35" s="2">
        <v>26</v>
      </c>
      <c r="B35" s="3" t="s">
        <v>77</v>
      </c>
      <c r="C35" s="4" t="s">
        <v>50</v>
      </c>
      <c r="D35" s="2">
        <v>24</v>
      </c>
      <c r="E35" s="3" t="s">
        <v>78</v>
      </c>
      <c r="F35" s="2">
        <v>24</v>
      </c>
      <c r="G35" s="2">
        <v>1</v>
      </c>
      <c r="H35" s="2">
        <v>7.1</v>
      </c>
      <c r="I35" s="2">
        <v>0.8</v>
      </c>
      <c r="J35" s="2">
        <v>2.1</v>
      </c>
      <c r="K35" s="2">
        <v>0.373</v>
      </c>
      <c r="L35" s="2">
        <v>0.1</v>
      </c>
      <c r="M35" s="2">
        <v>0.7</v>
      </c>
      <c r="N35" s="2">
        <v>0.125</v>
      </c>
      <c r="O35" s="2">
        <v>0.7</v>
      </c>
      <c r="P35" s="2">
        <v>1.5</v>
      </c>
      <c r="Q35" s="2">
        <v>0.48599999999999999</v>
      </c>
      <c r="R35" s="2">
        <v>0.39200000000000002</v>
      </c>
      <c r="S35" s="2">
        <v>0.7</v>
      </c>
      <c r="T35" s="2">
        <v>0.8</v>
      </c>
      <c r="U35" s="2">
        <v>0.8</v>
      </c>
      <c r="V35" s="2">
        <v>0.5</v>
      </c>
      <c r="W35" s="2">
        <v>1</v>
      </c>
      <c r="X35" s="2">
        <v>1.5</v>
      </c>
      <c r="Y35" s="2">
        <v>0.8</v>
      </c>
      <c r="Z35" s="2">
        <v>0.2</v>
      </c>
      <c r="AA35" s="2">
        <v>0.1</v>
      </c>
      <c r="AB35" s="2">
        <v>0.4</v>
      </c>
      <c r="AC35" s="2">
        <v>0.8</v>
      </c>
      <c r="AD35" s="2">
        <v>2.2999999999999998</v>
      </c>
    </row>
    <row r="36" spans="1:30" x14ac:dyDescent="0.45">
      <c r="A36" s="2">
        <v>27</v>
      </c>
      <c r="B36" s="3" t="s">
        <v>79</v>
      </c>
      <c r="C36" s="4" t="s">
        <v>28</v>
      </c>
      <c r="D36" s="2">
        <v>20</v>
      </c>
      <c r="E36" s="3" t="s">
        <v>80</v>
      </c>
      <c r="F36" s="2">
        <v>22</v>
      </c>
      <c r="G36" s="2">
        <v>1</v>
      </c>
      <c r="H36" s="2">
        <v>13.4</v>
      </c>
      <c r="I36" s="2">
        <v>1.8</v>
      </c>
      <c r="J36" s="2">
        <v>3.6</v>
      </c>
      <c r="K36" s="2">
        <v>0.49399999999999999</v>
      </c>
      <c r="L36" s="2">
        <v>0.1</v>
      </c>
      <c r="M36" s="2">
        <v>0.3</v>
      </c>
      <c r="N36" s="2">
        <v>0.42899999999999999</v>
      </c>
      <c r="O36" s="2">
        <v>1.6</v>
      </c>
      <c r="P36" s="2">
        <v>3.3</v>
      </c>
      <c r="Q36" s="2">
        <v>0.5</v>
      </c>
      <c r="R36" s="2">
        <v>0.51300000000000001</v>
      </c>
      <c r="S36" s="2">
        <v>0.8</v>
      </c>
      <c r="T36" s="2">
        <v>1.3</v>
      </c>
      <c r="U36" s="2">
        <v>0.60699999999999998</v>
      </c>
      <c r="V36" s="2">
        <v>1.2</v>
      </c>
      <c r="W36" s="2">
        <v>2.2000000000000002</v>
      </c>
      <c r="X36" s="2">
        <v>3.4</v>
      </c>
      <c r="Y36" s="2">
        <v>1.2</v>
      </c>
      <c r="Z36" s="2">
        <v>0.4</v>
      </c>
      <c r="AA36" s="2">
        <v>0.5</v>
      </c>
      <c r="AB36" s="2">
        <v>0.2</v>
      </c>
      <c r="AC36" s="2">
        <v>1.5</v>
      </c>
      <c r="AD36" s="2">
        <v>4.5</v>
      </c>
    </row>
    <row r="37" spans="1:30" x14ac:dyDescent="0.45">
      <c r="A37" s="2">
        <v>28</v>
      </c>
      <c r="B37" s="3" t="s">
        <v>81</v>
      </c>
      <c r="C37" s="4" t="s">
        <v>28</v>
      </c>
      <c r="D37" s="2">
        <v>31</v>
      </c>
      <c r="E37" s="3" t="s">
        <v>82</v>
      </c>
      <c r="F37" s="2">
        <v>50</v>
      </c>
      <c r="G37" s="2">
        <v>50</v>
      </c>
      <c r="H37" s="2">
        <v>30</v>
      </c>
      <c r="I37" s="2">
        <v>4.2</v>
      </c>
      <c r="J37" s="2">
        <v>8.8000000000000007</v>
      </c>
      <c r="K37" s="2">
        <v>0.47699999999999998</v>
      </c>
      <c r="L37" s="2">
        <v>1.9</v>
      </c>
      <c r="M37" s="2">
        <v>4.9000000000000004</v>
      </c>
      <c r="N37" s="2">
        <v>0.39800000000000002</v>
      </c>
      <c r="O37" s="2">
        <v>2.2999999999999998</v>
      </c>
      <c r="P37" s="2">
        <v>4</v>
      </c>
      <c r="Q37" s="2">
        <v>0.57599999999999996</v>
      </c>
      <c r="R37" s="2">
        <v>0.58699999999999997</v>
      </c>
      <c r="S37" s="2">
        <v>1.8</v>
      </c>
      <c r="T37" s="2">
        <v>2.2000000000000002</v>
      </c>
      <c r="U37" s="2">
        <v>0.80900000000000005</v>
      </c>
      <c r="V37" s="2">
        <v>0.8</v>
      </c>
      <c r="W37" s="2">
        <v>2.1</v>
      </c>
      <c r="X37" s="2">
        <v>2.9</v>
      </c>
      <c r="Y37" s="2">
        <v>1.2</v>
      </c>
      <c r="Z37" s="2">
        <v>0.7</v>
      </c>
      <c r="AA37" s="2">
        <v>0.2</v>
      </c>
      <c r="AB37" s="2">
        <v>0.7</v>
      </c>
      <c r="AC37" s="2">
        <v>1.2</v>
      </c>
      <c r="AD37" s="2">
        <v>12.2</v>
      </c>
    </row>
    <row r="38" spans="1:30" x14ac:dyDescent="0.45">
      <c r="A38" s="2">
        <v>29</v>
      </c>
      <c r="B38" s="3" t="s">
        <v>83</v>
      </c>
      <c r="C38" s="4" t="s">
        <v>39</v>
      </c>
      <c r="D38" s="2">
        <v>22</v>
      </c>
      <c r="E38" s="3" t="s">
        <v>34</v>
      </c>
      <c r="F38" s="2">
        <v>51</v>
      </c>
      <c r="G38" s="2">
        <v>51</v>
      </c>
      <c r="H38" s="2">
        <v>35.299999999999997</v>
      </c>
      <c r="I38" s="2">
        <v>7.5</v>
      </c>
      <c r="J38" s="2">
        <v>15.7</v>
      </c>
      <c r="K38" s="2">
        <v>0.47799999999999998</v>
      </c>
      <c r="L38" s="2">
        <v>1.9</v>
      </c>
      <c r="M38" s="2">
        <v>5.2</v>
      </c>
      <c r="N38" s="2">
        <v>0.36199999999999999</v>
      </c>
      <c r="O38" s="2">
        <v>5.6</v>
      </c>
      <c r="P38" s="2">
        <v>10.5</v>
      </c>
      <c r="Q38" s="2">
        <v>0.53500000000000003</v>
      </c>
      <c r="R38" s="2">
        <v>0.53800000000000003</v>
      </c>
      <c r="S38" s="2">
        <v>3.3</v>
      </c>
      <c r="T38" s="2">
        <v>4.3</v>
      </c>
      <c r="U38" s="2">
        <v>0.77100000000000002</v>
      </c>
      <c r="V38" s="2">
        <v>2.2000000000000002</v>
      </c>
      <c r="W38" s="2">
        <v>5.8</v>
      </c>
      <c r="X38" s="2">
        <v>8</v>
      </c>
      <c r="Y38" s="2">
        <v>5.7</v>
      </c>
      <c r="Z38" s="2">
        <v>1.2</v>
      </c>
      <c r="AA38" s="2">
        <v>1.5</v>
      </c>
      <c r="AB38" s="2">
        <v>2.7</v>
      </c>
      <c r="AC38" s="2">
        <v>2</v>
      </c>
      <c r="AD38" s="2">
        <v>20.2</v>
      </c>
    </row>
    <row r="39" spans="1:30" x14ac:dyDescent="0.45">
      <c r="A39" s="2">
        <v>30</v>
      </c>
      <c r="B39" s="3" t="s">
        <v>84</v>
      </c>
      <c r="C39" s="4" t="s">
        <v>39</v>
      </c>
      <c r="D39" s="2">
        <v>23</v>
      </c>
      <c r="E39" s="5" t="s">
        <v>32</v>
      </c>
      <c r="F39" s="2">
        <v>41</v>
      </c>
      <c r="G39" s="2">
        <v>41</v>
      </c>
      <c r="H39" s="2">
        <v>31.2</v>
      </c>
      <c r="I39" s="2">
        <v>7</v>
      </c>
      <c r="J39" s="2">
        <v>14.9</v>
      </c>
      <c r="K39" s="2">
        <v>0.47</v>
      </c>
      <c r="L39" s="2">
        <v>1.6</v>
      </c>
      <c r="M39" s="2">
        <v>4.7</v>
      </c>
      <c r="N39" s="2">
        <v>0.35099999999999998</v>
      </c>
      <c r="O39" s="2">
        <v>5.4</v>
      </c>
      <c r="P39" s="2">
        <v>10.199999999999999</v>
      </c>
      <c r="Q39" s="2">
        <v>0.52500000000000002</v>
      </c>
      <c r="R39" s="2">
        <v>0.52500000000000002</v>
      </c>
      <c r="S39" s="2">
        <v>3.7</v>
      </c>
      <c r="T39" s="2">
        <v>4.9000000000000004</v>
      </c>
      <c r="U39" s="2">
        <v>0.76400000000000001</v>
      </c>
      <c r="V39" s="2">
        <v>0.8</v>
      </c>
      <c r="W39" s="2">
        <v>4.4000000000000004</v>
      </c>
      <c r="X39" s="2">
        <v>5.3</v>
      </c>
      <c r="Y39" s="2">
        <v>2.9</v>
      </c>
      <c r="Z39" s="2">
        <v>0.5</v>
      </c>
      <c r="AA39" s="2">
        <v>0.4</v>
      </c>
      <c r="AB39" s="2">
        <v>1.8</v>
      </c>
      <c r="AC39" s="2">
        <v>2.2000000000000002</v>
      </c>
      <c r="AD39" s="2">
        <v>19.3</v>
      </c>
    </row>
    <row r="40" spans="1:30" x14ac:dyDescent="0.45">
      <c r="A40" s="6">
        <v>30</v>
      </c>
      <c r="B40" s="3" t="s">
        <v>84</v>
      </c>
      <c r="C40" s="7" t="s">
        <v>39</v>
      </c>
      <c r="D40" s="6">
        <v>23</v>
      </c>
      <c r="E40" s="3" t="s">
        <v>35</v>
      </c>
      <c r="F40" s="6">
        <v>26</v>
      </c>
      <c r="G40" s="6">
        <v>26</v>
      </c>
      <c r="H40" s="6">
        <v>29.5</v>
      </c>
      <c r="I40" s="6">
        <v>6.3</v>
      </c>
      <c r="J40" s="6">
        <v>14.9</v>
      </c>
      <c r="K40" s="6">
        <v>0.42299999999999999</v>
      </c>
      <c r="L40" s="6">
        <v>1.7</v>
      </c>
      <c r="M40" s="6">
        <v>5</v>
      </c>
      <c r="N40" s="6">
        <v>0.33100000000000002</v>
      </c>
      <c r="O40" s="6">
        <v>4.7</v>
      </c>
      <c r="P40" s="6">
        <v>9.9</v>
      </c>
      <c r="Q40" s="6">
        <v>0.46899999999999997</v>
      </c>
      <c r="R40" s="6">
        <v>0.47799999999999998</v>
      </c>
      <c r="S40" s="6">
        <v>4</v>
      </c>
      <c r="T40" s="6">
        <v>4.8</v>
      </c>
      <c r="U40" s="6">
        <v>0.83099999999999996</v>
      </c>
      <c r="V40" s="6">
        <v>0.7</v>
      </c>
      <c r="W40" s="6">
        <v>3.5</v>
      </c>
      <c r="X40" s="6">
        <v>4.3</v>
      </c>
      <c r="Y40" s="6">
        <v>2.4</v>
      </c>
      <c r="Z40" s="6">
        <v>0.5</v>
      </c>
      <c r="AA40" s="6">
        <v>0.3</v>
      </c>
      <c r="AB40" s="6">
        <v>1.8</v>
      </c>
      <c r="AC40" s="6">
        <v>1.7</v>
      </c>
      <c r="AD40" s="6">
        <v>18.2</v>
      </c>
    </row>
    <row r="41" spans="1:30" x14ac:dyDescent="0.45">
      <c r="A41" s="6">
        <v>30</v>
      </c>
      <c r="B41" s="3" t="s">
        <v>84</v>
      </c>
      <c r="C41" s="7" t="s">
        <v>39</v>
      </c>
      <c r="D41" s="6">
        <v>23</v>
      </c>
      <c r="E41" s="3" t="s">
        <v>34</v>
      </c>
      <c r="F41" s="6">
        <v>15</v>
      </c>
      <c r="G41" s="6">
        <v>15</v>
      </c>
      <c r="H41" s="6">
        <v>34.299999999999997</v>
      </c>
      <c r="I41" s="6">
        <v>8.1999999999999993</v>
      </c>
      <c r="J41" s="6">
        <v>14.8</v>
      </c>
      <c r="K41" s="6">
        <v>0.55400000000000005</v>
      </c>
      <c r="L41" s="6">
        <v>1.6</v>
      </c>
      <c r="M41" s="6">
        <v>4.0999999999999996</v>
      </c>
      <c r="N41" s="6">
        <v>0.39300000000000002</v>
      </c>
      <c r="O41" s="6">
        <v>6.6</v>
      </c>
      <c r="P41" s="6">
        <v>10.7</v>
      </c>
      <c r="Q41" s="6">
        <v>0.61499999999999999</v>
      </c>
      <c r="R41" s="6">
        <v>0.60799999999999998</v>
      </c>
      <c r="S41" s="6">
        <v>3.3</v>
      </c>
      <c r="T41" s="6">
        <v>5</v>
      </c>
      <c r="U41" s="6">
        <v>0.65300000000000002</v>
      </c>
      <c r="V41" s="6">
        <v>1</v>
      </c>
      <c r="W41" s="6">
        <v>6</v>
      </c>
      <c r="X41" s="6">
        <v>7</v>
      </c>
      <c r="Y41" s="6">
        <v>3.6</v>
      </c>
      <c r="Z41" s="6">
        <v>0.6</v>
      </c>
      <c r="AA41" s="6">
        <v>0.5</v>
      </c>
      <c r="AB41" s="6">
        <v>1.9</v>
      </c>
      <c r="AC41" s="6">
        <v>3</v>
      </c>
      <c r="AD41" s="6">
        <v>21.3</v>
      </c>
    </row>
    <row r="42" spans="1:30" x14ac:dyDescent="0.45">
      <c r="A42" s="2">
        <v>31</v>
      </c>
      <c r="B42" s="3" t="s">
        <v>85</v>
      </c>
      <c r="C42" s="4" t="s">
        <v>33</v>
      </c>
      <c r="D42" s="2">
        <v>23</v>
      </c>
      <c r="E42" s="3" t="s">
        <v>80</v>
      </c>
      <c r="F42" s="2">
        <v>19</v>
      </c>
      <c r="G42" s="2">
        <v>0</v>
      </c>
      <c r="H42" s="2">
        <v>10.8</v>
      </c>
      <c r="I42" s="2">
        <v>1.5</v>
      </c>
      <c r="J42" s="2">
        <v>2.1</v>
      </c>
      <c r="K42" s="2">
        <v>0.72499999999999998</v>
      </c>
      <c r="L42" s="2">
        <v>0</v>
      </c>
      <c r="M42" s="2">
        <v>0.1</v>
      </c>
      <c r="N42" s="2">
        <v>0</v>
      </c>
      <c r="O42" s="2">
        <v>1.5</v>
      </c>
      <c r="P42" s="2">
        <v>2.1</v>
      </c>
      <c r="Q42" s="2">
        <v>0.74399999999999999</v>
      </c>
      <c r="R42" s="2">
        <v>0.72499999999999998</v>
      </c>
      <c r="S42" s="2">
        <v>0.3</v>
      </c>
      <c r="T42" s="2">
        <v>0.3</v>
      </c>
      <c r="U42" s="2">
        <v>0.83299999999999996</v>
      </c>
      <c r="V42" s="2">
        <v>1.2</v>
      </c>
      <c r="W42" s="2">
        <v>2.8</v>
      </c>
      <c r="X42" s="2">
        <v>4</v>
      </c>
      <c r="Y42" s="2">
        <v>1.1000000000000001</v>
      </c>
      <c r="Z42" s="2">
        <v>0.4</v>
      </c>
      <c r="AA42" s="2">
        <v>0.9</v>
      </c>
      <c r="AB42" s="2">
        <v>0.8</v>
      </c>
      <c r="AC42" s="2">
        <v>1.6</v>
      </c>
      <c r="AD42" s="2">
        <v>3.3</v>
      </c>
    </row>
    <row r="43" spans="1:30" x14ac:dyDescent="0.45">
      <c r="A43" s="2">
        <v>32</v>
      </c>
      <c r="B43" s="3" t="s">
        <v>86</v>
      </c>
      <c r="C43" s="4" t="s">
        <v>59</v>
      </c>
      <c r="D43" s="2">
        <v>20</v>
      </c>
      <c r="E43" s="3" t="s">
        <v>48</v>
      </c>
      <c r="F43" s="2">
        <v>10</v>
      </c>
      <c r="G43" s="2">
        <v>0</v>
      </c>
      <c r="H43" s="2">
        <v>7.6</v>
      </c>
      <c r="I43" s="2">
        <v>0.6</v>
      </c>
      <c r="J43" s="2">
        <v>2.5</v>
      </c>
      <c r="K43" s="2">
        <v>0.24</v>
      </c>
      <c r="L43" s="2">
        <v>0.5</v>
      </c>
      <c r="M43" s="2">
        <v>2</v>
      </c>
      <c r="N43" s="2">
        <v>0.25</v>
      </c>
      <c r="O43" s="2">
        <v>0.1</v>
      </c>
      <c r="P43" s="2">
        <v>0.5</v>
      </c>
      <c r="Q43" s="2">
        <v>0.2</v>
      </c>
      <c r="R43" s="2">
        <v>0.34</v>
      </c>
      <c r="S43" s="2">
        <v>0.1</v>
      </c>
      <c r="T43" s="2">
        <v>0.2</v>
      </c>
      <c r="U43" s="2">
        <v>0.5</v>
      </c>
      <c r="V43" s="2">
        <v>0.1</v>
      </c>
      <c r="W43" s="2">
        <v>0.9</v>
      </c>
      <c r="X43" s="2">
        <v>1</v>
      </c>
      <c r="Y43" s="2">
        <v>0.6</v>
      </c>
      <c r="Z43" s="2">
        <v>0.1</v>
      </c>
      <c r="AA43" s="2">
        <v>0.2</v>
      </c>
      <c r="AB43" s="2">
        <v>0.1</v>
      </c>
      <c r="AC43" s="2">
        <v>0.5</v>
      </c>
      <c r="AD43" s="2">
        <v>1.8</v>
      </c>
    </row>
    <row r="44" spans="1:30" x14ac:dyDescent="0.45">
      <c r="A44" s="2">
        <v>33</v>
      </c>
      <c r="B44" s="3" t="s">
        <v>87</v>
      </c>
      <c r="C44" s="4" t="s">
        <v>59</v>
      </c>
      <c r="D44" s="2">
        <v>28</v>
      </c>
      <c r="E44" s="3" t="s">
        <v>46</v>
      </c>
      <c r="F44" s="2">
        <v>39</v>
      </c>
      <c r="G44" s="2">
        <v>8</v>
      </c>
      <c r="H44" s="2">
        <v>15.3</v>
      </c>
      <c r="I44" s="2">
        <v>1.6</v>
      </c>
      <c r="J44" s="2">
        <v>3.8</v>
      </c>
      <c r="K44" s="2">
        <v>0.42699999999999999</v>
      </c>
      <c r="L44" s="2">
        <v>0.5</v>
      </c>
      <c r="M44" s="2">
        <v>1.6</v>
      </c>
      <c r="N44" s="2">
        <v>0.313</v>
      </c>
      <c r="O44" s="2">
        <v>1.1000000000000001</v>
      </c>
      <c r="P44" s="2">
        <v>2.2000000000000002</v>
      </c>
      <c r="Q44" s="2">
        <v>0.51200000000000001</v>
      </c>
      <c r="R44" s="2">
        <v>0.49299999999999999</v>
      </c>
      <c r="S44" s="2">
        <v>0.7</v>
      </c>
      <c r="T44" s="2">
        <v>0.9</v>
      </c>
      <c r="U44" s="2">
        <v>0.72199999999999998</v>
      </c>
      <c r="V44" s="2">
        <v>0.8</v>
      </c>
      <c r="W44" s="2">
        <v>1.8</v>
      </c>
      <c r="X44" s="2">
        <v>2.6</v>
      </c>
      <c r="Y44" s="2">
        <v>0.9</v>
      </c>
      <c r="Z44" s="2">
        <v>0.6</v>
      </c>
      <c r="AA44" s="2">
        <v>0.5</v>
      </c>
      <c r="AB44" s="2">
        <v>0.3</v>
      </c>
      <c r="AC44" s="2">
        <v>0.8</v>
      </c>
      <c r="AD44" s="2">
        <v>4.5</v>
      </c>
    </row>
    <row r="45" spans="1:30" x14ac:dyDescent="0.45">
      <c r="A45" s="2">
        <v>34</v>
      </c>
      <c r="B45" s="3" t="s">
        <v>88</v>
      </c>
      <c r="C45" s="4" t="s">
        <v>28</v>
      </c>
      <c r="D45" s="2">
        <v>35</v>
      </c>
      <c r="E45" s="5" t="s">
        <v>32</v>
      </c>
      <c r="F45" s="2">
        <v>34</v>
      </c>
      <c r="G45" s="2">
        <v>27</v>
      </c>
      <c r="H45" s="2">
        <v>24.9</v>
      </c>
      <c r="I45" s="2">
        <v>2.1</v>
      </c>
      <c r="J45" s="2">
        <v>4</v>
      </c>
      <c r="K45" s="2">
        <v>0.51900000000000002</v>
      </c>
      <c r="L45" s="2">
        <v>1.3</v>
      </c>
      <c r="M45" s="2">
        <v>2.9</v>
      </c>
      <c r="N45" s="2">
        <v>0.45400000000000001</v>
      </c>
      <c r="O45" s="2">
        <v>0.8</v>
      </c>
      <c r="P45" s="2">
        <v>1.1000000000000001</v>
      </c>
      <c r="Q45" s="2">
        <v>0.68400000000000005</v>
      </c>
      <c r="R45" s="2">
        <v>0.68100000000000005</v>
      </c>
      <c r="S45" s="2">
        <v>0.3</v>
      </c>
      <c r="T45" s="2">
        <v>0.4</v>
      </c>
      <c r="U45" s="2">
        <v>0.64300000000000002</v>
      </c>
      <c r="V45" s="2">
        <v>1.2</v>
      </c>
      <c r="W45" s="2">
        <v>2.6</v>
      </c>
      <c r="X45" s="2">
        <v>3.9</v>
      </c>
      <c r="Y45" s="2">
        <v>2.2999999999999998</v>
      </c>
      <c r="Z45" s="2">
        <v>0.7</v>
      </c>
      <c r="AA45" s="2">
        <v>0.7</v>
      </c>
      <c r="AB45" s="2">
        <v>0.6</v>
      </c>
      <c r="AC45" s="2">
        <v>2</v>
      </c>
      <c r="AD45" s="2">
        <v>5.7</v>
      </c>
    </row>
    <row r="46" spans="1:30" x14ac:dyDescent="0.45">
      <c r="A46" s="6">
        <v>34</v>
      </c>
      <c r="B46" s="3" t="s">
        <v>88</v>
      </c>
      <c r="C46" s="7" t="s">
        <v>28</v>
      </c>
      <c r="D46" s="6">
        <v>35</v>
      </c>
      <c r="E46" s="3" t="s">
        <v>89</v>
      </c>
      <c r="F46" s="6">
        <v>3</v>
      </c>
      <c r="G46" s="6">
        <v>0</v>
      </c>
      <c r="H46" s="6">
        <v>18</v>
      </c>
      <c r="I46" s="6">
        <v>1</v>
      </c>
      <c r="J46" s="6">
        <v>2.7</v>
      </c>
      <c r="K46" s="6">
        <v>0.375</v>
      </c>
      <c r="L46" s="6">
        <v>0.7</v>
      </c>
      <c r="M46" s="6">
        <v>2.2999999999999998</v>
      </c>
      <c r="N46" s="6">
        <v>0.28599999999999998</v>
      </c>
      <c r="O46" s="6">
        <v>0.3</v>
      </c>
      <c r="P46" s="6">
        <v>0.3</v>
      </c>
      <c r="Q46" s="6">
        <v>1</v>
      </c>
      <c r="R46" s="6">
        <v>0.5</v>
      </c>
      <c r="S46" s="6">
        <v>0</v>
      </c>
      <c r="T46" s="6">
        <v>0</v>
      </c>
      <c r="U46" s="6"/>
      <c r="V46" s="6">
        <v>0</v>
      </c>
      <c r="W46" s="6">
        <v>2.2999999999999998</v>
      </c>
      <c r="X46" s="6">
        <v>2.2999999999999998</v>
      </c>
      <c r="Y46" s="6">
        <v>1.7</v>
      </c>
      <c r="Z46" s="6">
        <v>1</v>
      </c>
      <c r="AA46" s="6">
        <v>1.3</v>
      </c>
      <c r="AB46" s="6">
        <v>0.3</v>
      </c>
      <c r="AC46" s="6">
        <v>1.7</v>
      </c>
      <c r="AD46" s="6">
        <v>2.7</v>
      </c>
    </row>
    <row r="47" spans="1:30" x14ac:dyDescent="0.45">
      <c r="A47" s="6">
        <v>34</v>
      </c>
      <c r="B47" s="3" t="s">
        <v>88</v>
      </c>
      <c r="C47" s="7" t="s">
        <v>28</v>
      </c>
      <c r="D47" s="6">
        <v>35</v>
      </c>
      <c r="E47" s="3" t="s">
        <v>74</v>
      </c>
      <c r="F47" s="6">
        <v>31</v>
      </c>
      <c r="G47" s="6">
        <v>27</v>
      </c>
      <c r="H47" s="6">
        <v>25.5</v>
      </c>
      <c r="I47" s="6">
        <v>2.2000000000000002</v>
      </c>
      <c r="J47" s="6">
        <v>4.0999999999999996</v>
      </c>
      <c r="K47" s="6">
        <v>0.52800000000000002</v>
      </c>
      <c r="L47" s="6">
        <v>1.4</v>
      </c>
      <c r="M47" s="6">
        <v>2.9</v>
      </c>
      <c r="N47" s="6">
        <v>0.46700000000000003</v>
      </c>
      <c r="O47" s="6">
        <v>0.8</v>
      </c>
      <c r="P47" s="6">
        <v>1.2</v>
      </c>
      <c r="Q47" s="6">
        <v>0.67600000000000005</v>
      </c>
      <c r="R47" s="6">
        <v>0.69299999999999995</v>
      </c>
      <c r="S47" s="6">
        <v>0.3</v>
      </c>
      <c r="T47" s="6">
        <v>0.5</v>
      </c>
      <c r="U47" s="6">
        <v>0.64300000000000002</v>
      </c>
      <c r="V47" s="6">
        <v>1.4</v>
      </c>
      <c r="W47" s="6">
        <v>2.6</v>
      </c>
      <c r="X47" s="6">
        <v>4</v>
      </c>
      <c r="Y47" s="6">
        <v>2.4</v>
      </c>
      <c r="Z47" s="6">
        <v>0.6</v>
      </c>
      <c r="AA47" s="6">
        <v>0.7</v>
      </c>
      <c r="AB47" s="6">
        <v>0.6</v>
      </c>
      <c r="AC47" s="6">
        <v>2</v>
      </c>
      <c r="AD47" s="6">
        <v>6</v>
      </c>
    </row>
    <row r="48" spans="1:30" x14ac:dyDescent="0.45">
      <c r="A48" s="2">
        <v>35</v>
      </c>
      <c r="B48" s="3" t="s">
        <v>90</v>
      </c>
      <c r="C48" s="4" t="s">
        <v>39</v>
      </c>
      <c r="D48" s="2">
        <v>30</v>
      </c>
      <c r="E48" s="3" t="s">
        <v>46</v>
      </c>
      <c r="F48" s="2">
        <v>28</v>
      </c>
      <c r="G48" s="2">
        <v>28</v>
      </c>
      <c r="H48" s="2">
        <v>33.6</v>
      </c>
      <c r="I48" s="2">
        <v>7.3</v>
      </c>
      <c r="J48" s="2">
        <v>14.8</v>
      </c>
      <c r="K48" s="2">
        <v>0.495</v>
      </c>
      <c r="L48" s="2">
        <v>1.7</v>
      </c>
      <c r="M48" s="2">
        <v>4.5999999999999996</v>
      </c>
      <c r="N48" s="2">
        <v>0.36199999999999999</v>
      </c>
      <c r="O48" s="2">
        <v>5.6</v>
      </c>
      <c r="P48" s="2">
        <v>10.1</v>
      </c>
      <c r="Q48" s="2">
        <v>0.55600000000000005</v>
      </c>
      <c r="R48" s="2">
        <v>0.55200000000000005</v>
      </c>
      <c r="S48" s="2">
        <v>2.5</v>
      </c>
      <c r="T48" s="2">
        <v>3.2</v>
      </c>
      <c r="U48" s="2">
        <v>0.77500000000000002</v>
      </c>
      <c r="V48" s="2">
        <v>0.8</v>
      </c>
      <c r="W48" s="2">
        <v>3.5</v>
      </c>
      <c r="X48" s="2">
        <v>4.3</v>
      </c>
      <c r="Y48" s="2">
        <v>4.5999999999999996</v>
      </c>
      <c r="Z48" s="2">
        <v>0.9</v>
      </c>
      <c r="AA48" s="2">
        <v>0.3</v>
      </c>
      <c r="AB48" s="2">
        <v>2.5</v>
      </c>
      <c r="AC48" s="2">
        <v>2.6</v>
      </c>
      <c r="AD48" s="2">
        <v>18.8</v>
      </c>
    </row>
    <row r="49" spans="1:30" x14ac:dyDescent="0.45">
      <c r="A49" s="2">
        <v>36</v>
      </c>
      <c r="B49" s="3" t="s">
        <v>91</v>
      </c>
      <c r="C49" s="4" t="s">
        <v>39</v>
      </c>
      <c r="D49" s="2">
        <v>27</v>
      </c>
      <c r="E49" s="3" t="s">
        <v>54</v>
      </c>
      <c r="F49" s="2">
        <v>50</v>
      </c>
      <c r="G49" s="2">
        <v>50</v>
      </c>
      <c r="H49" s="2">
        <v>29.7</v>
      </c>
      <c r="I49" s="2">
        <v>4.0999999999999996</v>
      </c>
      <c r="J49" s="2">
        <v>8.8000000000000007</v>
      </c>
      <c r="K49" s="2">
        <v>0.46200000000000002</v>
      </c>
      <c r="L49" s="2">
        <v>2.8</v>
      </c>
      <c r="M49" s="2">
        <v>6.4</v>
      </c>
      <c r="N49" s="2">
        <v>0.437</v>
      </c>
      <c r="O49" s="2">
        <v>1.3</v>
      </c>
      <c r="P49" s="2">
        <v>2.4</v>
      </c>
      <c r="Q49" s="2">
        <v>0.52900000000000003</v>
      </c>
      <c r="R49" s="2">
        <v>0.621</v>
      </c>
      <c r="S49" s="2">
        <v>0.3</v>
      </c>
      <c r="T49" s="2">
        <v>0.5</v>
      </c>
      <c r="U49" s="2">
        <v>0.66700000000000004</v>
      </c>
      <c r="V49" s="2">
        <v>0.7</v>
      </c>
      <c r="W49" s="2">
        <v>3.3</v>
      </c>
      <c r="X49" s="2">
        <v>4</v>
      </c>
      <c r="Y49" s="2">
        <v>1.4</v>
      </c>
      <c r="Z49" s="2">
        <v>0.7</v>
      </c>
      <c r="AA49" s="2">
        <v>0.1</v>
      </c>
      <c r="AB49" s="2">
        <v>0.7</v>
      </c>
      <c r="AC49" s="2">
        <v>2.1</v>
      </c>
      <c r="AD49" s="2">
        <v>11.2</v>
      </c>
    </row>
    <row r="50" spans="1:30" x14ac:dyDescent="0.45">
      <c r="A50" s="2">
        <v>37</v>
      </c>
      <c r="B50" s="3" t="s">
        <v>92</v>
      </c>
      <c r="C50" s="4" t="s">
        <v>59</v>
      </c>
      <c r="D50" s="2">
        <v>23</v>
      </c>
      <c r="E50" s="3" t="s">
        <v>54</v>
      </c>
      <c r="F50" s="2">
        <v>37</v>
      </c>
      <c r="G50" s="2">
        <v>1</v>
      </c>
      <c r="H50" s="2">
        <v>14.8</v>
      </c>
      <c r="I50" s="2">
        <v>1.8</v>
      </c>
      <c r="J50" s="2">
        <v>3.8</v>
      </c>
      <c r="K50" s="2">
        <v>0.48199999999999998</v>
      </c>
      <c r="L50" s="2">
        <v>0.7</v>
      </c>
      <c r="M50" s="2">
        <v>1.7</v>
      </c>
      <c r="N50" s="2">
        <v>0.39100000000000001</v>
      </c>
      <c r="O50" s="2">
        <v>1.2</v>
      </c>
      <c r="P50" s="2">
        <v>2.1</v>
      </c>
      <c r="Q50" s="2">
        <v>0.55800000000000005</v>
      </c>
      <c r="R50" s="2">
        <v>0.57099999999999995</v>
      </c>
      <c r="S50" s="2">
        <v>0.3</v>
      </c>
      <c r="T50" s="2">
        <v>0.5</v>
      </c>
      <c r="U50" s="2">
        <v>0.6</v>
      </c>
      <c r="V50" s="2">
        <v>0.5</v>
      </c>
      <c r="W50" s="2">
        <v>1.8</v>
      </c>
      <c r="X50" s="2">
        <v>2.2999999999999998</v>
      </c>
      <c r="Y50" s="2">
        <v>0.8</v>
      </c>
      <c r="Z50" s="2">
        <v>0.3</v>
      </c>
      <c r="AA50" s="2">
        <v>0.2</v>
      </c>
      <c r="AB50" s="2">
        <v>0.6</v>
      </c>
      <c r="AC50" s="2">
        <v>1.3</v>
      </c>
      <c r="AD50" s="2">
        <v>4.7</v>
      </c>
    </row>
    <row r="51" spans="1:30" x14ac:dyDescent="0.45">
      <c r="A51" s="2">
        <v>38</v>
      </c>
      <c r="B51" s="3" t="s">
        <v>93</v>
      </c>
      <c r="C51" s="4" t="s">
        <v>39</v>
      </c>
      <c r="D51" s="2">
        <v>24</v>
      </c>
      <c r="E51" s="3" t="s">
        <v>62</v>
      </c>
      <c r="F51" s="2">
        <v>6</v>
      </c>
      <c r="G51" s="2">
        <v>0</v>
      </c>
      <c r="H51" s="2">
        <v>4.7</v>
      </c>
      <c r="I51" s="2">
        <v>0.5</v>
      </c>
      <c r="J51" s="2">
        <v>2</v>
      </c>
      <c r="K51" s="2">
        <v>0.25</v>
      </c>
      <c r="L51" s="2">
        <v>0.2</v>
      </c>
      <c r="M51" s="2">
        <v>1.3</v>
      </c>
      <c r="N51" s="2">
        <v>0.125</v>
      </c>
      <c r="O51" s="2">
        <v>0.3</v>
      </c>
      <c r="P51" s="2">
        <v>0.7</v>
      </c>
      <c r="Q51" s="2">
        <v>0.5</v>
      </c>
      <c r="R51" s="2">
        <v>0.29199999999999998</v>
      </c>
      <c r="S51" s="2">
        <v>0</v>
      </c>
      <c r="T51" s="2">
        <v>0</v>
      </c>
      <c r="U51" s="2"/>
      <c r="V51" s="2">
        <v>0.3</v>
      </c>
      <c r="W51" s="2">
        <v>0.5</v>
      </c>
      <c r="X51" s="2">
        <v>0.8</v>
      </c>
      <c r="Y51" s="2">
        <v>0.8</v>
      </c>
      <c r="Z51" s="2">
        <v>0.2</v>
      </c>
      <c r="AA51" s="2">
        <v>0.2</v>
      </c>
      <c r="AB51" s="2">
        <v>0.3</v>
      </c>
      <c r="AC51" s="2">
        <v>0.7</v>
      </c>
      <c r="AD51" s="2">
        <v>1.2</v>
      </c>
    </row>
    <row r="52" spans="1:30" x14ac:dyDescent="0.45">
      <c r="A52" s="2">
        <v>39</v>
      </c>
      <c r="B52" s="3" t="s">
        <v>94</v>
      </c>
      <c r="C52" s="4" t="s">
        <v>28</v>
      </c>
      <c r="D52" s="2">
        <v>31</v>
      </c>
      <c r="E52" s="3" t="s">
        <v>95</v>
      </c>
      <c r="F52" s="2">
        <v>15</v>
      </c>
      <c r="G52" s="2">
        <v>0</v>
      </c>
      <c r="H52" s="2">
        <v>6.1</v>
      </c>
      <c r="I52" s="2">
        <v>0.7</v>
      </c>
      <c r="J52" s="2">
        <v>1.7</v>
      </c>
      <c r="K52" s="2">
        <v>0.38500000000000001</v>
      </c>
      <c r="L52" s="2">
        <v>0.7</v>
      </c>
      <c r="M52" s="2">
        <v>1.6</v>
      </c>
      <c r="N52" s="2">
        <v>0.41699999999999998</v>
      </c>
      <c r="O52" s="2">
        <v>0</v>
      </c>
      <c r="P52" s="2">
        <v>0.1</v>
      </c>
      <c r="Q52" s="2">
        <v>0</v>
      </c>
      <c r="R52" s="2">
        <v>0.57699999999999996</v>
      </c>
      <c r="S52" s="2">
        <v>0.9</v>
      </c>
      <c r="T52" s="2">
        <v>1</v>
      </c>
      <c r="U52" s="2">
        <v>0.93300000000000005</v>
      </c>
      <c r="V52" s="2">
        <v>0.1</v>
      </c>
      <c r="W52" s="2">
        <v>0.5</v>
      </c>
      <c r="X52" s="2">
        <v>0.7</v>
      </c>
      <c r="Y52" s="2">
        <v>0.6</v>
      </c>
      <c r="Z52" s="2">
        <v>0.2</v>
      </c>
      <c r="AA52" s="2">
        <v>0.2</v>
      </c>
      <c r="AB52" s="2">
        <v>0.1</v>
      </c>
      <c r="AC52" s="2">
        <v>0.7</v>
      </c>
      <c r="AD52" s="2">
        <v>2.9</v>
      </c>
    </row>
    <row r="53" spans="1:30" x14ac:dyDescent="0.45">
      <c r="A53" s="2">
        <v>40</v>
      </c>
      <c r="B53" s="3" t="s">
        <v>96</v>
      </c>
      <c r="C53" s="4" t="s">
        <v>50</v>
      </c>
      <c r="D53" s="2">
        <v>35</v>
      </c>
      <c r="E53" s="3" t="s">
        <v>74</v>
      </c>
      <c r="F53" s="2">
        <v>47</v>
      </c>
      <c r="G53" s="2">
        <v>5</v>
      </c>
      <c r="H53" s="2">
        <v>19.600000000000001</v>
      </c>
      <c r="I53" s="2">
        <v>2.2000000000000002</v>
      </c>
      <c r="J53" s="2">
        <v>5.0999999999999996</v>
      </c>
      <c r="K53" s="2">
        <v>0.432</v>
      </c>
      <c r="L53" s="2">
        <v>0.7</v>
      </c>
      <c r="M53" s="2">
        <v>2.2999999999999998</v>
      </c>
      <c r="N53" s="2">
        <v>0.32100000000000001</v>
      </c>
      <c r="O53" s="2">
        <v>1.5</v>
      </c>
      <c r="P53" s="2">
        <v>2.8</v>
      </c>
      <c r="Q53" s="2">
        <v>0.52300000000000002</v>
      </c>
      <c r="R53" s="2">
        <v>0.504</v>
      </c>
      <c r="S53" s="2">
        <v>1.1000000000000001</v>
      </c>
      <c r="T53" s="2">
        <v>1.3</v>
      </c>
      <c r="U53" s="2">
        <v>0.81</v>
      </c>
      <c r="V53" s="2">
        <v>0.6</v>
      </c>
      <c r="W53" s="2">
        <v>2.4</v>
      </c>
      <c r="X53" s="2">
        <v>3.1</v>
      </c>
      <c r="Y53" s="2">
        <v>3.1</v>
      </c>
      <c r="Z53" s="2">
        <v>0.5</v>
      </c>
      <c r="AA53" s="2">
        <v>0.4</v>
      </c>
      <c r="AB53" s="2">
        <v>1</v>
      </c>
      <c r="AC53" s="2">
        <v>1.8</v>
      </c>
      <c r="AD53" s="2">
        <v>6.3</v>
      </c>
    </row>
    <row r="54" spans="1:30" x14ac:dyDescent="0.45">
      <c r="A54" s="8" t="s">
        <v>0</v>
      </c>
      <c r="B54" s="8" t="s">
        <v>1</v>
      </c>
      <c r="C54" s="8" t="s">
        <v>2</v>
      </c>
      <c r="D54" s="8" t="s">
        <v>3</v>
      </c>
      <c r="E54" s="8" t="s">
        <v>4</v>
      </c>
      <c r="F54" s="8" t="s">
        <v>5</v>
      </c>
      <c r="G54" s="8" t="s">
        <v>6</v>
      </c>
      <c r="H54" s="8" t="s">
        <v>7</v>
      </c>
      <c r="I54" s="8" t="s">
        <v>8</v>
      </c>
      <c r="J54" s="8" t="s">
        <v>9</v>
      </c>
      <c r="K54" s="8" t="s">
        <v>10</v>
      </c>
      <c r="L54" s="8" t="s">
        <v>11</v>
      </c>
      <c r="M54" s="8" t="s">
        <v>12</v>
      </c>
      <c r="N54" s="8" t="s">
        <v>13</v>
      </c>
      <c r="O54" s="8" t="s">
        <v>14</v>
      </c>
      <c r="P54" s="8" t="s">
        <v>15</v>
      </c>
      <c r="Q54" s="8" t="s">
        <v>16</v>
      </c>
      <c r="R54" s="8" t="s">
        <v>17</v>
      </c>
      <c r="S54" s="8" t="s">
        <v>18</v>
      </c>
      <c r="T54" s="8" t="s">
        <v>19</v>
      </c>
      <c r="U54" s="8" t="s">
        <v>20</v>
      </c>
      <c r="V54" s="8" t="s">
        <v>21</v>
      </c>
      <c r="W54" s="8" t="s">
        <v>22</v>
      </c>
      <c r="X54" s="8" t="s">
        <v>23</v>
      </c>
      <c r="Y54" s="8" t="s">
        <v>24</v>
      </c>
      <c r="Z54" s="8" t="s">
        <v>25</v>
      </c>
      <c r="AA54" s="8" t="s">
        <v>26</v>
      </c>
      <c r="AB54" s="8" t="s">
        <v>27</v>
      </c>
      <c r="AC54" s="8" t="s">
        <v>28</v>
      </c>
      <c r="AD54" s="8" t="s">
        <v>29</v>
      </c>
    </row>
    <row r="55" spans="1:30" x14ac:dyDescent="0.45">
      <c r="A55" s="2">
        <v>41</v>
      </c>
      <c r="B55" s="3" t="s">
        <v>97</v>
      </c>
      <c r="C55" s="4" t="s">
        <v>59</v>
      </c>
      <c r="D55" s="2">
        <v>24</v>
      </c>
      <c r="E55" s="3" t="s">
        <v>98</v>
      </c>
      <c r="F55" s="2">
        <v>50</v>
      </c>
      <c r="G55" s="2">
        <v>38</v>
      </c>
      <c r="H55" s="2">
        <v>32.4</v>
      </c>
      <c r="I55" s="2">
        <v>4.5</v>
      </c>
      <c r="J55" s="2">
        <v>10.7</v>
      </c>
      <c r="K55" s="2">
        <v>0.42099999999999999</v>
      </c>
      <c r="L55" s="2">
        <v>1.8</v>
      </c>
      <c r="M55" s="2">
        <v>5.6</v>
      </c>
      <c r="N55" s="2">
        <v>0.314</v>
      </c>
      <c r="O55" s="2">
        <v>2.7</v>
      </c>
      <c r="P55" s="2">
        <v>5.0999999999999996</v>
      </c>
      <c r="Q55" s="2">
        <v>0.53700000000000003</v>
      </c>
      <c r="R55" s="2">
        <v>0.503</v>
      </c>
      <c r="S55" s="2">
        <v>2.5</v>
      </c>
      <c r="T55" s="2">
        <v>3.1</v>
      </c>
      <c r="U55" s="2">
        <v>0.81799999999999995</v>
      </c>
      <c r="V55" s="2">
        <v>2.6</v>
      </c>
      <c r="W55" s="2">
        <v>4</v>
      </c>
      <c r="X55" s="2">
        <v>6.6</v>
      </c>
      <c r="Y55" s="2">
        <v>1.4</v>
      </c>
      <c r="Z55" s="2">
        <v>0.9</v>
      </c>
      <c r="AA55" s="2">
        <v>0.1</v>
      </c>
      <c r="AB55" s="2">
        <v>0.9</v>
      </c>
      <c r="AC55" s="2">
        <v>1.6</v>
      </c>
      <c r="AD55" s="2">
        <v>13.3</v>
      </c>
    </row>
    <row r="56" spans="1:30" x14ac:dyDescent="0.45">
      <c r="A56" s="2">
        <v>42</v>
      </c>
      <c r="B56" s="3" t="s">
        <v>99</v>
      </c>
      <c r="C56" s="4" t="s">
        <v>33</v>
      </c>
      <c r="D56" s="2">
        <v>24</v>
      </c>
      <c r="E56" s="3" t="s">
        <v>57</v>
      </c>
      <c r="F56" s="2">
        <v>43</v>
      </c>
      <c r="G56" s="2">
        <v>31</v>
      </c>
      <c r="H56" s="2">
        <v>19</v>
      </c>
      <c r="I56" s="2">
        <v>2.6</v>
      </c>
      <c r="J56" s="2">
        <v>4.2</v>
      </c>
      <c r="K56" s="2">
        <v>0.61499999999999999</v>
      </c>
      <c r="L56" s="2">
        <v>0</v>
      </c>
      <c r="M56" s="2">
        <v>0.2</v>
      </c>
      <c r="N56" s="2">
        <v>0.2</v>
      </c>
      <c r="O56" s="2">
        <v>2.5</v>
      </c>
      <c r="P56" s="2">
        <v>3.9</v>
      </c>
      <c r="Q56" s="2">
        <v>0.63900000000000001</v>
      </c>
      <c r="R56" s="2">
        <v>0.62</v>
      </c>
      <c r="S56" s="2">
        <v>1.1000000000000001</v>
      </c>
      <c r="T56" s="2">
        <v>1.6</v>
      </c>
      <c r="U56" s="2">
        <v>0.67600000000000005</v>
      </c>
      <c r="V56" s="2">
        <v>2.2000000000000002</v>
      </c>
      <c r="W56" s="2">
        <v>3.6</v>
      </c>
      <c r="X56" s="2">
        <v>5.8</v>
      </c>
      <c r="Y56" s="2">
        <v>1.6</v>
      </c>
      <c r="Z56" s="2">
        <v>0.6</v>
      </c>
      <c r="AA56" s="2">
        <v>1.4</v>
      </c>
      <c r="AB56" s="2">
        <v>0.7</v>
      </c>
      <c r="AC56" s="2">
        <v>2.1</v>
      </c>
      <c r="AD56" s="2">
        <v>6.2</v>
      </c>
    </row>
    <row r="57" spans="1:30" x14ac:dyDescent="0.45">
      <c r="A57" s="2">
        <v>43</v>
      </c>
      <c r="B57" s="3" t="s">
        <v>100</v>
      </c>
      <c r="C57" s="4" t="s">
        <v>39</v>
      </c>
      <c r="D57" s="2">
        <v>24</v>
      </c>
      <c r="E57" s="3" t="s">
        <v>101</v>
      </c>
      <c r="F57" s="2">
        <v>1</v>
      </c>
      <c r="G57" s="2">
        <v>0</v>
      </c>
      <c r="H57" s="2">
        <v>3</v>
      </c>
      <c r="I57" s="2">
        <v>0</v>
      </c>
      <c r="J57" s="2">
        <v>0</v>
      </c>
      <c r="K57" s="2"/>
      <c r="L57" s="2">
        <v>0</v>
      </c>
      <c r="M57" s="2">
        <v>0</v>
      </c>
      <c r="N57" s="2"/>
      <c r="O57" s="2">
        <v>0</v>
      </c>
      <c r="P57" s="2">
        <v>0</v>
      </c>
      <c r="Q57" s="2"/>
      <c r="R57" s="2"/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45">
      <c r="A58" s="2">
        <v>44</v>
      </c>
      <c r="B58" s="3" t="s">
        <v>102</v>
      </c>
      <c r="C58" s="4" t="s">
        <v>33</v>
      </c>
      <c r="D58" s="2">
        <v>31</v>
      </c>
      <c r="E58" s="3" t="s">
        <v>42</v>
      </c>
      <c r="F58" s="2">
        <v>30</v>
      </c>
      <c r="G58" s="2">
        <v>27</v>
      </c>
      <c r="H58" s="2">
        <v>23.9</v>
      </c>
      <c r="I58" s="2">
        <v>2.2000000000000002</v>
      </c>
      <c r="J58" s="2">
        <v>4</v>
      </c>
      <c r="K58" s="2">
        <v>0.56299999999999994</v>
      </c>
      <c r="L58" s="2">
        <v>0</v>
      </c>
      <c r="M58" s="2">
        <v>0</v>
      </c>
      <c r="N58" s="2"/>
      <c r="O58" s="2">
        <v>2.2000000000000002</v>
      </c>
      <c r="P58" s="2">
        <v>4</v>
      </c>
      <c r="Q58" s="2">
        <v>0.56299999999999994</v>
      </c>
      <c r="R58" s="2">
        <v>0.56299999999999994</v>
      </c>
      <c r="S58" s="2">
        <v>0.7</v>
      </c>
      <c r="T58" s="2">
        <v>1.5</v>
      </c>
      <c r="U58" s="2">
        <v>0.47799999999999998</v>
      </c>
      <c r="V58" s="2">
        <v>1.9</v>
      </c>
      <c r="W58" s="2">
        <v>4.5</v>
      </c>
      <c r="X58" s="2">
        <v>6.4</v>
      </c>
      <c r="Y58" s="2">
        <v>1.7</v>
      </c>
      <c r="Z58" s="2">
        <v>0.3</v>
      </c>
      <c r="AA58" s="2">
        <v>1.1000000000000001</v>
      </c>
      <c r="AB58" s="2">
        <v>1.3</v>
      </c>
      <c r="AC58" s="2">
        <v>2.7</v>
      </c>
      <c r="AD58" s="2">
        <v>5.2</v>
      </c>
    </row>
    <row r="59" spans="1:30" x14ac:dyDescent="0.45">
      <c r="A59" s="2">
        <v>45</v>
      </c>
      <c r="B59" s="3" t="s">
        <v>103</v>
      </c>
      <c r="C59" s="4" t="s">
        <v>50</v>
      </c>
      <c r="D59" s="2">
        <v>20</v>
      </c>
      <c r="E59" s="3" t="s">
        <v>57</v>
      </c>
      <c r="F59" s="2">
        <v>48</v>
      </c>
      <c r="G59" s="2">
        <v>29</v>
      </c>
      <c r="H59" s="2">
        <v>18.3</v>
      </c>
      <c r="I59" s="2">
        <v>1.8</v>
      </c>
      <c r="J59" s="2">
        <v>3.7</v>
      </c>
      <c r="K59" s="2">
        <v>0.49399999999999999</v>
      </c>
      <c r="L59" s="2">
        <v>0.5</v>
      </c>
      <c r="M59" s="2">
        <v>1.3</v>
      </c>
      <c r="N59" s="2">
        <v>0.38100000000000001</v>
      </c>
      <c r="O59" s="2">
        <v>1.3</v>
      </c>
      <c r="P59" s="2">
        <v>2.4</v>
      </c>
      <c r="Q59" s="2">
        <v>0.55800000000000005</v>
      </c>
      <c r="R59" s="2">
        <v>0.56299999999999994</v>
      </c>
      <c r="S59" s="2">
        <v>0.8</v>
      </c>
      <c r="T59" s="2">
        <v>1.3</v>
      </c>
      <c r="U59" s="2">
        <v>0.65600000000000003</v>
      </c>
      <c r="V59" s="2">
        <v>0.5</v>
      </c>
      <c r="W59" s="2">
        <v>1.7</v>
      </c>
      <c r="X59" s="2">
        <v>2.2000000000000002</v>
      </c>
      <c r="Y59" s="2">
        <v>1.6</v>
      </c>
      <c r="Z59" s="2">
        <v>0.5</v>
      </c>
      <c r="AA59" s="2">
        <v>0.4</v>
      </c>
      <c r="AB59" s="2">
        <v>0.9</v>
      </c>
      <c r="AC59" s="2">
        <v>1.9</v>
      </c>
      <c r="AD59" s="2">
        <v>5</v>
      </c>
    </row>
    <row r="60" spans="1:30" x14ac:dyDescent="0.45">
      <c r="A60" s="2">
        <v>46</v>
      </c>
      <c r="B60" s="3" t="s">
        <v>104</v>
      </c>
      <c r="C60" s="4" t="s">
        <v>59</v>
      </c>
      <c r="D60" s="2">
        <v>24</v>
      </c>
      <c r="E60" s="3" t="s">
        <v>70</v>
      </c>
      <c r="F60" s="2">
        <v>21</v>
      </c>
      <c r="G60" s="2">
        <v>2</v>
      </c>
      <c r="H60" s="2">
        <v>9</v>
      </c>
      <c r="I60" s="2">
        <v>0.8</v>
      </c>
      <c r="J60" s="2">
        <v>1.8</v>
      </c>
      <c r="K60" s="2">
        <v>0.432</v>
      </c>
      <c r="L60" s="2">
        <v>0.3</v>
      </c>
      <c r="M60" s="2">
        <v>0.7</v>
      </c>
      <c r="N60" s="2">
        <v>0.46700000000000003</v>
      </c>
      <c r="O60" s="2">
        <v>0.4</v>
      </c>
      <c r="P60" s="2">
        <v>1</v>
      </c>
      <c r="Q60" s="2">
        <v>0.40899999999999997</v>
      </c>
      <c r="R60" s="2">
        <v>0.52700000000000002</v>
      </c>
      <c r="S60" s="2">
        <v>0.3</v>
      </c>
      <c r="T60" s="2">
        <v>0.6</v>
      </c>
      <c r="U60" s="2">
        <v>0.58299999999999996</v>
      </c>
      <c r="V60" s="2">
        <v>0.3</v>
      </c>
      <c r="W60" s="2">
        <v>1.2</v>
      </c>
      <c r="X60" s="2">
        <v>1.5</v>
      </c>
      <c r="Y60" s="2">
        <v>0.8</v>
      </c>
      <c r="Z60" s="2">
        <v>0.2</v>
      </c>
      <c r="AA60" s="2">
        <v>0.3</v>
      </c>
      <c r="AB60" s="2">
        <v>0.1</v>
      </c>
      <c r="AC60" s="2">
        <v>0.6</v>
      </c>
      <c r="AD60" s="2">
        <v>2.2000000000000002</v>
      </c>
    </row>
    <row r="61" spans="1:30" x14ac:dyDescent="0.45">
      <c r="A61" s="2">
        <v>47</v>
      </c>
      <c r="B61" s="3" t="s">
        <v>105</v>
      </c>
      <c r="C61" s="4" t="s">
        <v>39</v>
      </c>
      <c r="D61" s="2">
        <v>31</v>
      </c>
      <c r="E61" s="3" t="s">
        <v>98</v>
      </c>
      <c r="F61" s="2">
        <v>49</v>
      </c>
      <c r="G61" s="2">
        <v>7</v>
      </c>
      <c r="H61" s="2">
        <v>28.8</v>
      </c>
      <c r="I61" s="2">
        <v>6.1</v>
      </c>
      <c r="J61" s="2">
        <v>14.1</v>
      </c>
      <c r="K61" s="2">
        <v>0.42899999999999999</v>
      </c>
      <c r="L61" s="2">
        <v>3.1</v>
      </c>
      <c r="M61" s="2">
        <v>8.5</v>
      </c>
      <c r="N61" s="2">
        <v>0.36899999999999999</v>
      </c>
      <c r="O61" s="2">
        <v>2.9</v>
      </c>
      <c r="P61" s="2">
        <v>5.7</v>
      </c>
      <c r="Q61" s="2">
        <v>0.52</v>
      </c>
      <c r="R61" s="2">
        <v>0.54</v>
      </c>
      <c r="S61" s="2">
        <v>1.8</v>
      </c>
      <c r="T61" s="2">
        <v>2</v>
      </c>
      <c r="U61" s="2">
        <v>0.90700000000000003</v>
      </c>
      <c r="V61" s="2">
        <v>0.6</v>
      </c>
      <c r="W61" s="2">
        <v>2.6</v>
      </c>
      <c r="X61" s="2">
        <v>3.2</v>
      </c>
      <c r="Y61" s="2">
        <v>2.7</v>
      </c>
      <c r="Z61" s="2">
        <v>1.3</v>
      </c>
      <c r="AA61" s="2">
        <v>0.2</v>
      </c>
      <c r="AB61" s="2">
        <v>1.1000000000000001</v>
      </c>
      <c r="AC61" s="2">
        <v>2.4</v>
      </c>
      <c r="AD61" s="2">
        <v>17</v>
      </c>
    </row>
    <row r="62" spans="1:30" x14ac:dyDescent="0.45">
      <c r="A62" s="2">
        <v>48</v>
      </c>
      <c r="B62" s="3" t="s">
        <v>106</v>
      </c>
      <c r="C62" s="4" t="s">
        <v>28</v>
      </c>
      <c r="D62" s="2">
        <v>34</v>
      </c>
      <c r="E62" s="3" t="s">
        <v>68</v>
      </c>
      <c r="F62" s="2">
        <v>28</v>
      </c>
      <c r="G62" s="2">
        <v>27</v>
      </c>
      <c r="H62" s="2">
        <v>32.9</v>
      </c>
      <c r="I62" s="2">
        <v>7.1</v>
      </c>
      <c r="J62" s="2">
        <v>15.2</v>
      </c>
      <c r="K62" s="2">
        <v>0.46800000000000003</v>
      </c>
      <c r="L62" s="2">
        <v>3.1</v>
      </c>
      <c r="M62" s="2">
        <v>7.4</v>
      </c>
      <c r="N62" s="2">
        <v>0.41499999999999998</v>
      </c>
      <c r="O62" s="2">
        <v>4</v>
      </c>
      <c r="P62" s="2">
        <v>7.8</v>
      </c>
      <c r="Q62" s="2">
        <v>0.51800000000000002</v>
      </c>
      <c r="R62" s="2">
        <v>0.56899999999999995</v>
      </c>
      <c r="S62" s="2">
        <v>2.9</v>
      </c>
      <c r="T62" s="2">
        <v>3.7</v>
      </c>
      <c r="U62" s="2">
        <v>0.77900000000000003</v>
      </c>
      <c r="V62" s="2">
        <v>0.5</v>
      </c>
      <c r="W62" s="2">
        <v>2.9</v>
      </c>
      <c r="X62" s="2">
        <v>3.4</v>
      </c>
      <c r="Y62" s="2">
        <v>2.5</v>
      </c>
      <c r="Z62" s="2">
        <v>0.8</v>
      </c>
      <c r="AA62" s="2">
        <v>0.1</v>
      </c>
      <c r="AB62" s="2">
        <v>2.2999999999999998</v>
      </c>
      <c r="AC62" s="2">
        <v>2</v>
      </c>
      <c r="AD62" s="2">
        <v>20.2</v>
      </c>
    </row>
    <row r="63" spans="1:30" x14ac:dyDescent="0.45">
      <c r="A63" s="2">
        <v>49</v>
      </c>
      <c r="B63" s="3" t="s">
        <v>107</v>
      </c>
      <c r="C63" s="4" t="s">
        <v>28</v>
      </c>
      <c r="D63" s="2">
        <v>24</v>
      </c>
      <c r="E63" s="3" t="s">
        <v>46</v>
      </c>
      <c r="F63" s="2">
        <v>15</v>
      </c>
      <c r="G63" s="2">
        <v>0</v>
      </c>
      <c r="H63" s="2">
        <v>8.9</v>
      </c>
      <c r="I63" s="2">
        <v>1.7</v>
      </c>
      <c r="J63" s="2">
        <v>2.5</v>
      </c>
      <c r="K63" s="2">
        <v>0.68400000000000005</v>
      </c>
      <c r="L63" s="2">
        <v>0.2</v>
      </c>
      <c r="M63" s="2">
        <v>0.7</v>
      </c>
      <c r="N63" s="2">
        <v>0.3</v>
      </c>
      <c r="O63" s="2">
        <v>1.5</v>
      </c>
      <c r="P63" s="2">
        <v>1.9</v>
      </c>
      <c r="Q63" s="2">
        <v>0.82099999999999995</v>
      </c>
      <c r="R63" s="2">
        <v>0.72399999999999998</v>
      </c>
      <c r="S63" s="2">
        <v>0.3</v>
      </c>
      <c r="T63" s="2">
        <v>0.3</v>
      </c>
      <c r="U63" s="2">
        <v>0.8</v>
      </c>
      <c r="V63" s="2">
        <v>0.7</v>
      </c>
      <c r="W63" s="2">
        <v>2</v>
      </c>
      <c r="X63" s="2">
        <v>2.7</v>
      </c>
      <c r="Y63" s="2">
        <v>0.5</v>
      </c>
      <c r="Z63" s="2">
        <v>0.3</v>
      </c>
      <c r="AA63" s="2">
        <v>0.6</v>
      </c>
      <c r="AB63" s="2">
        <v>0.6</v>
      </c>
      <c r="AC63" s="2">
        <v>1</v>
      </c>
      <c r="AD63" s="2">
        <v>3.9</v>
      </c>
    </row>
    <row r="64" spans="1:30" x14ac:dyDescent="0.45">
      <c r="A64" s="2">
        <v>50</v>
      </c>
      <c r="B64" s="3" t="s">
        <v>108</v>
      </c>
      <c r="C64" s="4" t="s">
        <v>33</v>
      </c>
      <c r="D64" s="2">
        <v>25</v>
      </c>
      <c r="E64" s="3" t="s">
        <v>54</v>
      </c>
      <c r="F64" s="2">
        <v>2</v>
      </c>
      <c r="G64" s="2">
        <v>0</v>
      </c>
      <c r="H64" s="2">
        <v>1.5</v>
      </c>
      <c r="I64" s="2">
        <v>0</v>
      </c>
      <c r="J64" s="2">
        <v>0</v>
      </c>
      <c r="K64" s="2"/>
      <c r="L64" s="2">
        <v>0</v>
      </c>
      <c r="M64" s="2">
        <v>0</v>
      </c>
      <c r="N64" s="2"/>
      <c r="O64" s="2">
        <v>0</v>
      </c>
      <c r="P64" s="2">
        <v>0</v>
      </c>
      <c r="Q64" s="2"/>
      <c r="R64" s="2"/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0.5</v>
      </c>
      <c r="AD64" s="2">
        <v>0</v>
      </c>
    </row>
    <row r="65" spans="1:30" x14ac:dyDescent="0.45">
      <c r="A65" s="2">
        <v>51</v>
      </c>
      <c r="B65" s="3" t="s">
        <v>109</v>
      </c>
      <c r="C65" s="4" t="s">
        <v>50</v>
      </c>
      <c r="D65" s="2">
        <v>27</v>
      </c>
      <c r="E65" s="3" t="s">
        <v>46</v>
      </c>
      <c r="F65" s="2">
        <v>42</v>
      </c>
      <c r="G65" s="2">
        <v>42</v>
      </c>
      <c r="H65" s="2">
        <v>36.1</v>
      </c>
      <c r="I65" s="2">
        <v>9.8000000000000007</v>
      </c>
      <c r="J65" s="2">
        <v>19.5</v>
      </c>
      <c r="K65" s="2">
        <v>0.502</v>
      </c>
      <c r="L65" s="2">
        <v>2.2999999999999998</v>
      </c>
      <c r="M65" s="2">
        <v>5.9</v>
      </c>
      <c r="N65" s="2">
        <v>0.38600000000000001</v>
      </c>
      <c r="O65" s="2">
        <v>7.5</v>
      </c>
      <c r="P65" s="2">
        <v>13.6</v>
      </c>
      <c r="Q65" s="2">
        <v>0.55200000000000005</v>
      </c>
      <c r="R65" s="2">
        <v>0.56000000000000005</v>
      </c>
      <c r="S65" s="2">
        <v>6</v>
      </c>
      <c r="T65" s="2">
        <v>6.9</v>
      </c>
      <c r="U65" s="2">
        <v>0.86899999999999999</v>
      </c>
      <c r="V65" s="2">
        <v>0.7</v>
      </c>
      <c r="W65" s="2">
        <v>4.0999999999999996</v>
      </c>
      <c r="X65" s="2">
        <v>4.7</v>
      </c>
      <c r="Y65" s="2">
        <v>7.1</v>
      </c>
      <c r="Z65" s="2">
        <v>0.9</v>
      </c>
      <c r="AA65" s="2">
        <v>0.4</v>
      </c>
      <c r="AB65" s="2">
        <v>2.6</v>
      </c>
      <c r="AC65" s="2">
        <v>3</v>
      </c>
      <c r="AD65" s="2">
        <v>27.9</v>
      </c>
    </row>
    <row r="66" spans="1:30" x14ac:dyDescent="0.45">
      <c r="A66" s="2">
        <v>52</v>
      </c>
      <c r="B66" s="3" t="s">
        <v>110</v>
      </c>
      <c r="C66" s="4" t="s">
        <v>59</v>
      </c>
      <c r="D66" s="2">
        <v>22</v>
      </c>
      <c r="E66" s="3" t="s">
        <v>89</v>
      </c>
      <c r="F66" s="2">
        <v>14</v>
      </c>
      <c r="G66" s="2">
        <v>0</v>
      </c>
      <c r="H66" s="2">
        <v>7.5</v>
      </c>
      <c r="I66" s="2">
        <v>1.4</v>
      </c>
      <c r="J66" s="2">
        <v>3.6</v>
      </c>
      <c r="K66" s="2">
        <v>0.4</v>
      </c>
      <c r="L66" s="2">
        <v>0.4</v>
      </c>
      <c r="M66" s="2">
        <v>1.2</v>
      </c>
      <c r="N66" s="2">
        <v>0.35299999999999998</v>
      </c>
      <c r="O66" s="2">
        <v>1</v>
      </c>
      <c r="P66" s="2">
        <v>2.4</v>
      </c>
      <c r="Q66" s="2">
        <v>0.42399999999999999</v>
      </c>
      <c r="R66" s="2">
        <v>0.46</v>
      </c>
      <c r="S66" s="2">
        <v>0.6</v>
      </c>
      <c r="T66" s="2">
        <v>0.7</v>
      </c>
      <c r="U66" s="2">
        <v>0.9</v>
      </c>
      <c r="V66" s="2">
        <v>0.5</v>
      </c>
      <c r="W66" s="2">
        <v>0.5</v>
      </c>
      <c r="X66" s="2">
        <v>1</v>
      </c>
      <c r="Y66" s="2">
        <v>0.4</v>
      </c>
      <c r="Z66" s="2">
        <v>0.1</v>
      </c>
      <c r="AA66" s="2">
        <v>0.1</v>
      </c>
      <c r="AB66" s="2">
        <v>0.4</v>
      </c>
      <c r="AC66" s="2">
        <v>1</v>
      </c>
      <c r="AD66" s="2">
        <v>3.9</v>
      </c>
    </row>
    <row r="67" spans="1:30" x14ac:dyDescent="0.45">
      <c r="A67" s="2">
        <v>53</v>
      </c>
      <c r="B67" s="3" t="s">
        <v>111</v>
      </c>
      <c r="C67" s="4" t="s">
        <v>28</v>
      </c>
      <c r="D67" s="2">
        <v>31</v>
      </c>
      <c r="E67" s="3" t="s">
        <v>34</v>
      </c>
      <c r="F67" s="2">
        <v>45</v>
      </c>
      <c r="G67" s="2">
        <v>0</v>
      </c>
      <c r="H67" s="2">
        <v>14</v>
      </c>
      <c r="I67" s="2">
        <v>2.1</v>
      </c>
      <c r="J67" s="2">
        <v>4.4000000000000004</v>
      </c>
      <c r="K67" s="2">
        <v>0.48499999999999999</v>
      </c>
      <c r="L67" s="2">
        <v>0.6</v>
      </c>
      <c r="M67" s="2">
        <v>2</v>
      </c>
      <c r="N67" s="2">
        <v>0.33</v>
      </c>
      <c r="O67" s="2">
        <v>1.5</v>
      </c>
      <c r="P67" s="2">
        <v>2.4</v>
      </c>
      <c r="Q67" s="2">
        <v>0.60899999999999999</v>
      </c>
      <c r="R67" s="2">
        <v>0.55800000000000005</v>
      </c>
      <c r="S67" s="2">
        <v>1.3</v>
      </c>
      <c r="T67" s="2">
        <v>1.8</v>
      </c>
      <c r="U67" s="2">
        <v>0.75900000000000001</v>
      </c>
      <c r="V67" s="2">
        <v>1.2</v>
      </c>
      <c r="W67" s="2">
        <v>2.9</v>
      </c>
      <c r="X67" s="2">
        <v>4.0999999999999996</v>
      </c>
      <c r="Y67" s="2">
        <v>0.4</v>
      </c>
      <c r="Z67" s="2">
        <v>0.3</v>
      </c>
      <c r="AA67" s="2">
        <v>0.4</v>
      </c>
      <c r="AB67" s="2">
        <v>0.5</v>
      </c>
      <c r="AC67" s="2">
        <v>1.4</v>
      </c>
      <c r="AD67" s="2">
        <v>6.2</v>
      </c>
    </row>
    <row r="68" spans="1:30" x14ac:dyDescent="0.45">
      <c r="A68" s="2">
        <v>54</v>
      </c>
      <c r="B68" s="3" t="s">
        <v>112</v>
      </c>
      <c r="C68" s="4" t="s">
        <v>39</v>
      </c>
      <c r="D68" s="2">
        <v>23</v>
      </c>
      <c r="E68" s="3" t="s">
        <v>70</v>
      </c>
      <c r="F68" s="2">
        <v>14</v>
      </c>
      <c r="G68" s="2">
        <v>0</v>
      </c>
      <c r="H68" s="2">
        <v>5.8</v>
      </c>
      <c r="I68" s="2">
        <v>1.3</v>
      </c>
      <c r="J68" s="2">
        <v>2.9</v>
      </c>
      <c r="K68" s="2">
        <v>0.439</v>
      </c>
      <c r="L68" s="2">
        <v>0.9</v>
      </c>
      <c r="M68" s="2">
        <v>2.1</v>
      </c>
      <c r="N68" s="2">
        <v>0.433</v>
      </c>
      <c r="O68" s="2">
        <v>0.4</v>
      </c>
      <c r="P68" s="2">
        <v>0.8</v>
      </c>
      <c r="Q68" s="2">
        <v>0.45500000000000002</v>
      </c>
      <c r="R68" s="2">
        <v>0.59799999999999998</v>
      </c>
      <c r="S68" s="2">
        <v>0.1</v>
      </c>
      <c r="T68" s="2">
        <v>0.1</v>
      </c>
      <c r="U68" s="2">
        <v>0.5</v>
      </c>
      <c r="V68" s="2">
        <v>0.1</v>
      </c>
      <c r="W68" s="2">
        <v>0.6</v>
      </c>
      <c r="X68" s="2">
        <v>0.6</v>
      </c>
      <c r="Y68" s="2">
        <v>0.4</v>
      </c>
      <c r="Z68" s="2">
        <v>0.1</v>
      </c>
      <c r="AA68" s="2">
        <v>0.1</v>
      </c>
      <c r="AB68" s="2">
        <v>0.1</v>
      </c>
      <c r="AC68" s="2">
        <v>0.2</v>
      </c>
      <c r="AD68" s="2">
        <v>3.6</v>
      </c>
    </row>
    <row r="69" spans="1:30" x14ac:dyDescent="0.45">
      <c r="A69" s="2">
        <v>55</v>
      </c>
      <c r="B69" s="3" t="s">
        <v>113</v>
      </c>
      <c r="C69" s="4" t="s">
        <v>50</v>
      </c>
      <c r="D69" s="2">
        <v>24</v>
      </c>
      <c r="E69" s="3" t="s">
        <v>64</v>
      </c>
      <c r="F69" s="2">
        <v>6</v>
      </c>
      <c r="G69" s="2">
        <v>0</v>
      </c>
      <c r="H69" s="2">
        <v>9.5</v>
      </c>
      <c r="I69" s="2">
        <v>0.8</v>
      </c>
      <c r="J69" s="2">
        <v>3.5</v>
      </c>
      <c r="K69" s="2">
        <v>0.23799999999999999</v>
      </c>
      <c r="L69" s="2">
        <v>0</v>
      </c>
      <c r="M69" s="2">
        <v>1.3</v>
      </c>
      <c r="N69" s="2">
        <v>0</v>
      </c>
      <c r="O69" s="2">
        <v>0.8</v>
      </c>
      <c r="P69" s="2">
        <v>2.2000000000000002</v>
      </c>
      <c r="Q69" s="2">
        <v>0.38500000000000001</v>
      </c>
      <c r="R69" s="2">
        <v>0.23799999999999999</v>
      </c>
      <c r="S69" s="2">
        <v>0</v>
      </c>
      <c r="T69" s="2">
        <v>0</v>
      </c>
      <c r="U69" s="2"/>
      <c r="V69" s="2">
        <v>0.3</v>
      </c>
      <c r="W69" s="2">
        <v>1.3</v>
      </c>
      <c r="X69" s="2">
        <v>1.7</v>
      </c>
      <c r="Y69" s="2">
        <v>1.3</v>
      </c>
      <c r="Z69" s="2">
        <v>0</v>
      </c>
      <c r="AA69" s="2">
        <v>0</v>
      </c>
      <c r="AB69" s="2">
        <v>1.3</v>
      </c>
      <c r="AC69" s="2">
        <v>0.5</v>
      </c>
      <c r="AD69" s="2">
        <v>1.7</v>
      </c>
    </row>
    <row r="70" spans="1:30" x14ac:dyDescent="0.45">
      <c r="A70" s="2">
        <v>56</v>
      </c>
      <c r="B70" s="3" t="s">
        <v>114</v>
      </c>
      <c r="C70" s="4" t="s">
        <v>50</v>
      </c>
      <c r="D70" s="2">
        <v>20</v>
      </c>
      <c r="E70" s="3" t="s">
        <v>80</v>
      </c>
      <c r="F70" s="2">
        <v>47</v>
      </c>
      <c r="G70" s="2">
        <v>21</v>
      </c>
      <c r="H70" s="2">
        <v>20.2</v>
      </c>
      <c r="I70" s="2">
        <v>3.2</v>
      </c>
      <c r="J70" s="2">
        <v>7.5</v>
      </c>
      <c r="K70" s="2">
        <v>0.42599999999999999</v>
      </c>
      <c r="L70" s="2">
        <v>0.9</v>
      </c>
      <c r="M70" s="2">
        <v>3</v>
      </c>
      <c r="N70" s="2">
        <v>0.29799999999999999</v>
      </c>
      <c r="O70" s="2">
        <v>2.2999999999999998</v>
      </c>
      <c r="P70" s="2">
        <v>4.5</v>
      </c>
      <c r="Q70" s="2">
        <v>0.51200000000000001</v>
      </c>
      <c r="R70" s="2">
        <v>0.48599999999999999</v>
      </c>
      <c r="S70" s="2">
        <v>0.6</v>
      </c>
      <c r="T70" s="2">
        <v>0.6</v>
      </c>
      <c r="U70" s="2">
        <v>0.92900000000000005</v>
      </c>
      <c r="V70" s="2">
        <v>0.3</v>
      </c>
      <c r="W70" s="2">
        <v>1.7</v>
      </c>
      <c r="X70" s="2">
        <v>2</v>
      </c>
      <c r="Y70" s="2">
        <v>2.2000000000000002</v>
      </c>
      <c r="Z70" s="2">
        <v>0.4</v>
      </c>
      <c r="AA70" s="2">
        <v>0.1</v>
      </c>
      <c r="AB70" s="2">
        <v>1.1000000000000001</v>
      </c>
      <c r="AC70" s="2">
        <v>1.3</v>
      </c>
      <c r="AD70" s="2">
        <v>7.8</v>
      </c>
    </row>
    <row r="71" spans="1:30" x14ac:dyDescent="0.45">
      <c r="A71" s="2">
        <v>57</v>
      </c>
      <c r="B71" s="3" t="s">
        <v>115</v>
      </c>
      <c r="C71" s="4" t="s">
        <v>39</v>
      </c>
      <c r="D71" s="2">
        <v>22</v>
      </c>
      <c r="E71" s="3" t="s">
        <v>116</v>
      </c>
      <c r="F71" s="2">
        <v>52</v>
      </c>
      <c r="G71" s="2">
        <v>0</v>
      </c>
      <c r="H71" s="2">
        <v>18.7</v>
      </c>
      <c r="I71" s="2">
        <v>2.5</v>
      </c>
      <c r="J71" s="2">
        <v>5.7</v>
      </c>
      <c r="K71" s="2">
        <v>0.44600000000000001</v>
      </c>
      <c r="L71" s="2">
        <v>0.7</v>
      </c>
      <c r="M71" s="2">
        <v>1.8</v>
      </c>
      <c r="N71" s="2">
        <v>0.36599999999999999</v>
      </c>
      <c r="O71" s="2">
        <v>1.9</v>
      </c>
      <c r="P71" s="2">
        <v>3.9</v>
      </c>
      <c r="Q71" s="2">
        <v>0.48299999999999998</v>
      </c>
      <c r="R71" s="2">
        <v>0.503</v>
      </c>
      <c r="S71" s="2">
        <v>1.2</v>
      </c>
      <c r="T71" s="2">
        <v>1.6</v>
      </c>
      <c r="U71" s="2">
        <v>0.72899999999999998</v>
      </c>
      <c r="V71" s="2">
        <v>0.8</v>
      </c>
      <c r="W71" s="2">
        <v>2.7</v>
      </c>
      <c r="X71" s="2">
        <v>3.5</v>
      </c>
      <c r="Y71" s="2">
        <v>1.4</v>
      </c>
      <c r="Z71" s="2">
        <v>0.4</v>
      </c>
      <c r="AA71" s="2">
        <v>0.4</v>
      </c>
      <c r="AB71" s="2">
        <v>0.7</v>
      </c>
      <c r="AC71" s="2">
        <v>1.5</v>
      </c>
      <c r="AD71" s="2">
        <v>6.9</v>
      </c>
    </row>
    <row r="72" spans="1:30" x14ac:dyDescent="0.45">
      <c r="A72" s="2">
        <v>58</v>
      </c>
      <c r="B72" s="3" t="s">
        <v>117</v>
      </c>
      <c r="C72" s="4" t="s">
        <v>59</v>
      </c>
      <c r="D72" s="2">
        <v>27</v>
      </c>
      <c r="E72" s="3" t="s">
        <v>118</v>
      </c>
      <c r="F72" s="2">
        <v>51</v>
      </c>
      <c r="G72" s="2">
        <v>51</v>
      </c>
      <c r="H72" s="2">
        <v>35.299999999999997</v>
      </c>
      <c r="I72" s="2">
        <v>7.7</v>
      </c>
      <c r="J72" s="2">
        <v>17</v>
      </c>
      <c r="K72" s="2">
        <v>0.45400000000000001</v>
      </c>
      <c r="L72" s="2">
        <v>2.5</v>
      </c>
      <c r="M72" s="2">
        <v>6.9</v>
      </c>
      <c r="N72" s="2">
        <v>0.36899999999999999</v>
      </c>
      <c r="O72" s="2">
        <v>5.2</v>
      </c>
      <c r="P72" s="2">
        <v>10.1</v>
      </c>
      <c r="Q72" s="2">
        <v>0.51200000000000001</v>
      </c>
      <c r="R72" s="2">
        <v>0.52900000000000003</v>
      </c>
      <c r="S72" s="2">
        <v>3.9</v>
      </c>
      <c r="T72" s="2">
        <v>4.8</v>
      </c>
      <c r="U72" s="2">
        <v>0.82399999999999995</v>
      </c>
      <c r="V72" s="2">
        <v>0.9</v>
      </c>
      <c r="W72" s="2">
        <v>4</v>
      </c>
      <c r="X72" s="2">
        <v>4.9000000000000004</v>
      </c>
      <c r="Y72" s="2">
        <v>3.7</v>
      </c>
      <c r="Z72" s="2">
        <v>0.9</v>
      </c>
      <c r="AA72" s="2">
        <v>0.4</v>
      </c>
      <c r="AB72" s="2">
        <v>2.2999999999999998</v>
      </c>
      <c r="AC72" s="2">
        <v>1.6</v>
      </c>
      <c r="AD72" s="2">
        <v>21.9</v>
      </c>
    </row>
    <row r="73" spans="1:30" x14ac:dyDescent="0.45">
      <c r="A73" s="2">
        <v>59</v>
      </c>
      <c r="B73" s="3" t="s">
        <v>119</v>
      </c>
      <c r="C73" s="4" t="s">
        <v>59</v>
      </c>
      <c r="D73" s="2">
        <v>25</v>
      </c>
      <c r="E73" s="3" t="s">
        <v>70</v>
      </c>
      <c r="F73" s="2">
        <v>39</v>
      </c>
      <c r="G73" s="2">
        <v>37</v>
      </c>
      <c r="H73" s="2">
        <v>37.200000000000003</v>
      </c>
      <c r="I73" s="2">
        <v>8.3000000000000007</v>
      </c>
      <c r="J73" s="2">
        <v>17.899999999999999</v>
      </c>
      <c r="K73" s="2">
        <v>0.46400000000000002</v>
      </c>
      <c r="L73" s="2">
        <v>2.5</v>
      </c>
      <c r="M73" s="2">
        <v>6.7</v>
      </c>
      <c r="N73" s="2">
        <v>0.36899999999999999</v>
      </c>
      <c r="O73" s="2">
        <v>5.8</v>
      </c>
      <c r="P73" s="2">
        <v>11.2</v>
      </c>
      <c r="Q73" s="2">
        <v>0.52200000000000002</v>
      </c>
      <c r="R73" s="2">
        <v>0.53400000000000003</v>
      </c>
      <c r="S73" s="2">
        <v>2.7</v>
      </c>
      <c r="T73" s="2">
        <v>3.2</v>
      </c>
      <c r="U73" s="2">
        <v>0.86199999999999999</v>
      </c>
      <c r="V73" s="2">
        <v>0.9</v>
      </c>
      <c r="W73" s="2">
        <v>6.3</v>
      </c>
      <c r="X73" s="2">
        <v>7.2</v>
      </c>
      <c r="Y73" s="2">
        <v>3.3</v>
      </c>
      <c r="Z73" s="2">
        <v>1</v>
      </c>
      <c r="AA73" s="2">
        <v>0.6</v>
      </c>
      <c r="AB73" s="2">
        <v>2</v>
      </c>
      <c r="AC73" s="2">
        <v>1.9</v>
      </c>
      <c r="AD73" s="2">
        <v>21.9</v>
      </c>
    </row>
    <row r="74" spans="1:30" x14ac:dyDescent="0.45">
      <c r="A74" s="2">
        <v>60</v>
      </c>
      <c r="B74" s="3" t="s">
        <v>120</v>
      </c>
      <c r="C74" s="4" t="s">
        <v>59</v>
      </c>
      <c r="D74" s="2">
        <v>25</v>
      </c>
      <c r="E74" s="3" t="s">
        <v>78</v>
      </c>
      <c r="F74" s="2">
        <v>33</v>
      </c>
      <c r="G74" s="2">
        <v>0</v>
      </c>
      <c r="H74" s="2">
        <v>11.2</v>
      </c>
      <c r="I74" s="2">
        <v>1.3</v>
      </c>
      <c r="J74" s="2">
        <v>2.8</v>
      </c>
      <c r="K74" s="2">
        <v>0.45700000000000002</v>
      </c>
      <c r="L74" s="2">
        <v>0.3</v>
      </c>
      <c r="M74" s="2">
        <v>1.2</v>
      </c>
      <c r="N74" s="2">
        <v>0.28899999999999998</v>
      </c>
      <c r="O74" s="2">
        <v>1</v>
      </c>
      <c r="P74" s="2">
        <v>1.7</v>
      </c>
      <c r="Q74" s="2">
        <v>0.57099999999999995</v>
      </c>
      <c r="R74" s="2">
        <v>0.51600000000000001</v>
      </c>
      <c r="S74" s="2">
        <v>0.9</v>
      </c>
      <c r="T74" s="2">
        <v>1.3</v>
      </c>
      <c r="U74" s="2">
        <v>0.69799999999999995</v>
      </c>
      <c r="V74" s="2">
        <v>1.1000000000000001</v>
      </c>
      <c r="W74" s="2">
        <v>1.8</v>
      </c>
      <c r="X74" s="2">
        <v>2.9</v>
      </c>
      <c r="Y74" s="2">
        <v>0.7</v>
      </c>
      <c r="Z74" s="2">
        <v>0.4</v>
      </c>
      <c r="AA74" s="2">
        <v>0.1</v>
      </c>
      <c r="AB74" s="2">
        <v>0.3</v>
      </c>
      <c r="AC74" s="2">
        <v>1.1000000000000001</v>
      </c>
      <c r="AD74" s="2">
        <v>3.8</v>
      </c>
    </row>
    <row r="75" spans="1:30" x14ac:dyDescent="0.45">
      <c r="A75" s="8" t="s">
        <v>0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9</v>
      </c>
      <c r="K75" s="8" t="s">
        <v>10</v>
      </c>
      <c r="L75" s="8" t="s">
        <v>11</v>
      </c>
      <c r="M75" s="8" t="s">
        <v>12</v>
      </c>
      <c r="N75" s="8" t="s">
        <v>13</v>
      </c>
      <c r="O75" s="8" t="s">
        <v>14</v>
      </c>
      <c r="P75" s="8" t="s">
        <v>15</v>
      </c>
      <c r="Q75" s="8" t="s">
        <v>16</v>
      </c>
      <c r="R75" s="8" t="s">
        <v>17</v>
      </c>
      <c r="S75" s="8" t="s">
        <v>18</v>
      </c>
      <c r="T75" s="8" t="s">
        <v>19</v>
      </c>
      <c r="U75" s="8" t="s">
        <v>20</v>
      </c>
      <c r="V75" s="8" t="s">
        <v>21</v>
      </c>
      <c r="W75" s="8" t="s">
        <v>22</v>
      </c>
      <c r="X75" s="8" t="s">
        <v>23</v>
      </c>
      <c r="Y75" s="8" t="s">
        <v>24</v>
      </c>
      <c r="Z75" s="8" t="s">
        <v>25</v>
      </c>
      <c r="AA75" s="8" t="s">
        <v>26</v>
      </c>
      <c r="AB75" s="8" t="s">
        <v>27</v>
      </c>
      <c r="AC75" s="8" t="s">
        <v>28</v>
      </c>
      <c r="AD75" s="8" t="s">
        <v>29</v>
      </c>
    </row>
    <row r="76" spans="1:30" x14ac:dyDescent="0.45">
      <c r="A76" s="2">
        <v>61</v>
      </c>
      <c r="B76" s="3" t="s">
        <v>121</v>
      </c>
      <c r="C76" s="4" t="s">
        <v>50</v>
      </c>
      <c r="D76" s="2">
        <v>31</v>
      </c>
      <c r="E76" s="3" t="s">
        <v>64</v>
      </c>
      <c r="F76" s="2">
        <v>39</v>
      </c>
      <c r="G76" s="2">
        <v>25</v>
      </c>
      <c r="H76" s="2">
        <v>28.7</v>
      </c>
      <c r="I76" s="2">
        <v>5.6</v>
      </c>
      <c r="J76" s="2">
        <v>12.7</v>
      </c>
      <c r="K76" s="2">
        <v>0.44</v>
      </c>
      <c r="L76" s="2">
        <v>2.1</v>
      </c>
      <c r="M76" s="2">
        <v>5.0999999999999996</v>
      </c>
      <c r="N76" s="2">
        <v>0.41199999999999998</v>
      </c>
      <c r="O76" s="2">
        <v>3.5</v>
      </c>
      <c r="P76" s="2">
        <v>7.6</v>
      </c>
      <c r="Q76" s="2">
        <v>0.45800000000000002</v>
      </c>
      <c r="R76" s="2">
        <v>0.52200000000000002</v>
      </c>
      <c r="S76" s="2">
        <v>2.4</v>
      </c>
      <c r="T76" s="2">
        <v>3</v>
      </c>
      <c r="U76" s="2">
        <v>0.81899999999999995</v>
      </c>
      <c r="V76" s="2">
        <v>0.7</v>
      </c>
      <c r="W76" s="2">
        <v>3.1</v>
      </c>
      <c r="X76" s="2">
        <v>3.8</v>
      </c>
      <c r="Y76" s="2">
        <v>5.5</v>
      </c>
      <c r="Z76" s="2">
        <v>0.7</v>
      </c>
      <c r="AA76" s="2">
        <v>0.2</v>
      </c>
      <c r="AB76" s="2">
        <v>1.5</v>
      </c>
      <c r="AC76" s="2">
        <v>1.5</v>
      </c>
      <c r="AD76" s="2">
        <v>15.7</v>
      </c>
    </row>
    <row r="77" spans="1:30" x14ac:dyDescent="0.45">
      <c r="A77" s="2">
        <v>62</v>
      </c>
      <c r="B77" s="3" t="s">
        <v>122</v>
      </c>
      <c r="C77" s="4" t="s">
        <v>50</v>
      </c>
      <c r="D77" s="2">
        <v>25</v>
      </c>
      <c r="E77" s="3" t="s">
        <v>118</v>
      </c>
      <c r="F77" s="2">
        <v>10</v>
      </c>
      <c r="G77" s="2">
        <v>0</v>
      </c>
      <c r="H77" s="2">
        <v>10.4</v>
      </c>
      <c r="I77" s="2">
        <v>1.5</v>
      </c>
      <c r="J77" s="2">
        <v>4.5999999999999996</v>
      </c>
      <c r="K77" s="2">
        <v>0.32600000000000001</v>
      </c>
      <c r="L77" s="2">
        <v>1.1000000000000001</v>
      </c>
      <c r="M77" s="2">
        <v>3.2</v>
      </c>
      <c r="N77" s="2">
        <v>0.34399999999999997</v>
      </c>
      <c r="O77" s="2">
        <v>0.4</v>
      </c>
      <c r="P77" s="2">
        <v>1.4</v>
      </c>
      <c r="Q77" s="2">
        <v>0.28599999999999998</v>
      </c>
      <c r="R77" s="2">
        <v>0.44600000000000001</v>
      </c>
      <c r="S77" s="2">
        <v>0.1</v>
      </c>
      <c r="T77" s="2">
        <v>0.2</v>
      </c>
      <c r="U77" s="2">
        <v>0.5</v>
      </c>
      <c r="V77" s="2">
        <v>0.7</v>
      </c>
      <c r="W77" s="2">
        <v>1.1000000000000001</v>
      </c>
      <c r="X77" s="2">
        <v>1.8</v>
      </c>
      <c r="Y77" s="2">
        <v>0.5</v>
      </c>
      <c r="Z77" s="2">
        <v>0.1</v>
      </c>
      <c r="AA77" s="2">
        <v>0.1</v>
      </c>
      <c r="AB77" s="2">
        <v>0.3</v>
      </c>
      <c r="AC77" s="2">
        <v>0.3</v>
      </c>
      <c r="AD77" s="2">
        <v>4.2</v>
      </c>
    </row>
    <row r="78" spans="1:30" x14ac:dyDescent="0.45">
      <c r="A78" s="2">
        <v>63</v>
      </c>
      <c r="B78" s="3" t="s">
        <v>123</v>
      </c>
      <c r="C78" s="4" t="s">
        <v>59</v>
      </c>
      <c r="D78" s="2">
        <v>28</v>
      </c>
      <c r="E78" s="3" t="s">
        <v>124</v>
      </c>
      <c r="F78" s="2">
        <v>41</v>
      </c>
      <c r="G78" s="2">
        <v>41</v>
      </c>
      <c r="H78" s="2">
        <v>31.1</v>
      </c>
      <c r="I78" s="2">
        <v>5</v>
      </c>
      <c r="J78" s="2">
        <v>10.9</v>
      </c>
      <c r="K78" s="2">
        <v>0.45800000000000002</v>
      </c>
      <c r="L78" s="2">
        <v>1.9</v>
      </c>
      <c r="M78" s="2">
        <v>4.8</v>
      </c>
      <c r="N78" s="2">
        <v>0.39300000000000002</v>
      </c>
      <c r="O78" s="2">
        <v>3.1</v>
      </c>
      <c r="P78" s="2">
        <v>6.1</v>
      </c>
      <c r="Q78" s="2">
        <v>0.51</v>
      </c>
      <c r="R78" s="2">
        <v>0.54500000000000004</v>
      </c>
      <c r="S78" s="2">
        <v>1.9</v>
      </c>
      <c r="T78" s="2">
        <v>2.2999999999999998</v>
      </c>
      <c r="U78" s="2">
        <v>0.84</v>
      </c>
      <c r="V78" s="2">
        <v>0.7</v>
      </c>
      <c r="W78" s="2">
        <v>2.7</v>
      </c>
      <c r="X78" s="2">
        <v>3.4</v>
      </c>
      <c r="Y78" s="2">
        <v>1.6</v>
      </c>
      <c r="Z78" s="2">
        <v>1</v>
      </c>
      <c r="AA78" s="2">
        <v>0.1</v>
      </c>
      <c r="AB78" s="2">
        <v>1.4</v>
      </c>
      <c r="AC78" s="2">
        <v>3.6</v>
      </c>
      <c r="AD78" s="2">
        <v>13.8</v>
      </c>
    </row>
    <row r="79" spans="1:30" x14ac:dyDescent="0.45">
      <c r="A79" s="2">
        <v>64</v>
      </c>
      <c r="B79" s="3" t="s">
        <v>125</v>
      </c>
      <c r="C79" s="4" t="s">
        <v>126</v>
      </c>
      <c r="D79" s="2">
        <v>27</v>
      </c>
      <c r="E79" s="5" t="s">
        <v>32</v>
      </c>
      <c r="F79" s="2">
        <v>43</v>
      </c>
      <c r="G79" s="2">
        <v>38</v>
      </c>
      <c r="H79" s="2">
        <v>29</v>
      </c>
      <c r="I79" s="2">
        <v>4.3</v>
      </c>
      <c r="J79" s="2">
        <v>9.1999999999999993</v>
      </c>
      <c r="K79" s="2">
        <v>0.47299999999999998</v>
      </c>
      <c r="L79" s="2">
        <v>0.9</v>
      </c>
      <c r="M79" s="2">
        <v>2.8</v>
      </c>
      <c r="N79" s="2">
        <v>0.33100000000000002</v>
      </c>
      <c r="O79" s="2">
        <v>3.4</v>
      </c>
      <c r="P79" s="2">
        <v>6.4</v>
      </c>
      <c r="Q79" s="2">
        <v>0.53600000000000003</v>
      </c>
      <c r="R79" s="2">
        <v>0.52400000000000002</v>
      </c>
      <c r="S79" s="2">
        <v>1.9</v>
      </c>
      <c r="T79" s="2">
        <v>2.2000000000000002</v>
      </c>
      <c r="U79" s="2">
        <v>0.84399999999999997</v>
      </c>
      <c r="V79" s="2">
        <v>0.9</v>
      </c>
      <c r="W79" s="2">
        <v>3.9</v>
      </c>
      <c r="X79" s="2">
        <v>4.7</v>
      </c>
      <c r="Y79" s="2">
        <v>2.9</v>
      </c>
      <c r="Z79" s="2">
        <v>1</v>
      </c>
      <c r="AA79" s="2">
        <v>0.3</v>
      </c>
      <c r="AB79" s="2">
        <v>1.2</v>
      </c>
      <c r="AC79" s="2">
        <v>2.4</v>
      </c>
      <c r="AD79" s="2">
        <v>11.5</v>
      </c>
    </row>
    <row r="80" spans="1:30" x14ac:dyDescent="0.45">
      <c r="A80" s="6">
        <v>64</v>
      </c>
      <c r="B80" s="3" t="s">
        <v>125</v>
      </c>
      <c r="C80" s="7" t="s">
        <v>39</v>
      </c>
      <c r="D80" s="6">
        <v>27</v>
      </c>
      <c r="E80" s="3" t="s">
        <v>127</v>
      </c>
      <c r="F80" s="6">
        <v>33</v>
      </c>
      <c r="G80" s="6">
        <v>33</v>
      </c>
      <c r="H80" s="6">
        <v>29.7</v>
      </c>
      <c r="I80" s="6">
        <v>4.5</v>
      </c>
      <c r="J80" s="6">
        <v>9.5</v>
      </c>
      <c r="K80" s="6">
        <v>0.47499999999999998</v>
      </c>
      <c r="L80" s="6">
        <v>1</v>
      </c>
      <c r="M80" s="6">
        <v>3.1</v>
      </c>
      <c r="N80" s="6">
        <v>0.32700000000000001</v>
      </c>
      <c r="O80" s="6">
        <v>3.5</v>
      </c>
      <c r="P80" s="6">
        <v>6.5</v>
      </c>
      <c r="Q80" s="6">
        <v>0.54500000000000004</v>
      </c>
      <c r="R80" s="6">
        <v>0.52700000000000002</v>
      </c>
      <c r="S80" s="6">
        <v>2</v>
      </c>
      <c r="T80" s="6">
        <v>2.5</v>
      </c>
      <c r="U80" s="6">
        <v>0.81699999999999995</v>
      </c>
      <c r="V80" s="6">
        <v>0.8</v>
      </c>
      <c r="W80" s="6">
        <v>3.9</v>
      </c>
      <c r="X80" s="6">
        <v>4.7</v>
      </c>
      <c r="Y80" s="6">
        <v>3</v>
      </c>
      <c r="Z80" s="6">
        <v>1.1000000000000001</v>
      </c>
      <c r="AA80" s="6">
        <v>0.2</v>
      </c>
      <c r="AB80" s="6">
        <v>1.2</v>
      </c>
      <c r="AC80" s="6">
        <v>2.5</v>
      </c>
      <c r="AD80" s="6">
        <v>12.1</v>
      </c>
    </row>
    <row r="81" spans="1:30" x14ac:dyDescent="0.45">
      <c r="A81" s="6">
        <v>64</v>
      </c>
      <c r="B81" s="3" t="s">
        <v>125</v>
      </c>
      <c r="C81" s="7" t="s">
        <v>50</v>
      </c>
      <c r="D81" s="6">
        <v>27</v>
      </c>
      <c r="E81" s="3" t="s">
        <v>34</v>
      </c>
      <c r="F81" s="6">
        <v>10</v>
      </c>
      <c r="G81" s="6">
        <v>5</v>
      </c>
      <c r="H81" s="6">
        <v>26.5</v>
      </c>
      <c r="I81" s="6">
        <v>3.8</v>
      </c>
      <c r="J81" s="6">
        <v>8.1</v>
      </c>
      <c r="K81" s="6">
        <v>0.46899999999999997</v>
      </c>
      <c r="L81" s="6">
        <v>0.7</v>
      </c>
      <c r="M81" s="6">
        <v>2</v>
      </c>
      <c r="N81" s="6">
        <v>0.35</v>
      </c>
      <c r="O81" s="6">
        <v>3.1</v>
      </c>
      <c r="P81" s="6">
        <v>6.1</v>
      </c>
      <c r="Q81" s="6">
        <v>0.50800000000000001</v>
      </c>
      <c r="R81" s="6">
        <v>0.51200000000000001</v>
      </c>
      <c r="S81" s="6">
        <v>1.4</v>
      </c>
      <c r="T81" s="6">
        <v>1.4</v>
      </c>
      <c r="U81" s="6">
        <v>1</v>
      </c>
      <c r="V81" s="6">
        <v>1.2</v>
      </c>
      <c r="W81" s="6">
        <v>3.7</v>
      </c>
      <c r="X81" s="6">
        <v>4.9000000000000004</v>
      </c>
      <c r="Y81" s="6">
        <v>2.2999999999999998</v>
      </c>
      <c r="Z81" s="6">
        <v>1</v>
      </c>
      <c r="AA81" s="6">
        <v>0.7</v>
      </c>
      <c r="AB81" s="6">
        <v>1.1000000000000001</v>
      </c>
      <c r="AC81" s="6">
        <v>2.2999999999999998</v>
      </c>
      <c r="AD81" s="6">
        <v>9.6999999999999993</v>
      </c>
    </row>
    <row r="82" spans="1:30" x14ac:dyDescent="0.45">
      <c r="A82" s="2">
        <v>65</v>
      </c>
      <c r="B82" s="3" t="s">
        <v>128</v>
      </c>
      <c r="C82" s="4" t="s">
        <v>39</v>
      </c>
      <c r="D82" s="2">
        <v>26</v>
      </c>
      <c r="E82" s="3" t="s">
        <v>35</v>
      </c>
      <c r="F82" s="2">
        <v>5</v>
      </c>
      <c r="G82" s="2">
        <v>0</v>
      </c>
      <c r="H82" s="2">
        <v>5.8</v>
      </c>
      <c r="I82" s="2">
        <v>0.4</v>
      </c>
      <c r="J82" s="2">
        <v>1.8</v>
      </c>
      <c r="K82" s="2">
        <v>0.222</v>
      </c>
      <c r="L82" s="2">
        <v>0.4</v>
      </c>
      <c r="M82" s="2">
        <v>1.2</v>
      </c>
      <c r="N82" s="2">
        <v>0.33300000000000002</v>
      </c>
      <c r="O82" s="2">
        <v>0</v>
      </c>
      <c r="P82" s="2">
        <v>0.6</v>
      </c>
      <c r="Q82" s="2">
        <v>0</v>
      </c>
      <c r="R82" s="2">
        <v>0.33300000000000002</v>
      </c>
      <c r="S82" s="2">
        <v>0</v>
      </c>
      <c r="T82" s="2">
        <v>0</v>
      </c>
      <c r="U82" s="2"/>
      <c r="V82" s="2">
        <v>0.2</v>
      </c>
      <c r="W82" s="2">
        <v>0.2</v>
      </c>
      <c r="X82" s="2">
        <v>0.4</v>
      </c>
      <c r="Y82" s="2">
        <v>0</v>
      </c>
      <c r="Z82" s="2">
        <v>0</v>
      </c>
      <c r="AA82" s="2">
        <v>0.4</v>
      </c>
      <c r="AB82" s="2">
        <v>0.4</v>
      </c>
      <c r="AC82" s="2">
        <v>1</v>
      </c>
      <c r="AD82" s="2">
        <v>1.2</v>
      </c>
    </row>
    <row r="83" spans="1:30" x14ac:dyDescent="0.45">
      <c r="A83" s="2">
        <v>66</v>
      </c>
      <c r="B83" s="3" t="s">
        <v>129</v>
      </c>
      <c r="C83" s="4" t="s">
        <v>28</v>
      </c>
      <c r="D83" s="2">
        <v>22</v>
      </c>
      <c r="E83" s="3" t="s">
        <v>130</v>
      </c>
      <c r="F83" s="2">
        <v>6</v>
      </c>
      <c r="G83" s="2">
        <v>0</v>
      </c>
      <c r="H83" s="2">
        <v>6.7</v>
      </c>
      <c r="I83" s="2">
        <v>0.8</v>
      </c>
      <c r="J83" s="2">
        <v>1.8</v>
      </c>
      <c r="K83" s="2">
        <v>0.45500000000000002</v>
      </c>
      <c r="L83" s="2">
        <v>0.2</v>
      </c>
      <c r="M83" s="2">
        <v>0.5</v>
      </c>
      <c r="N83" s="2">
        <v>0.33300000000000002</v>
      </c>
      <c r="O83" s="2">
        <v>0.7</v>
      </c>
      <c r="P83" s="2">
        <v>1.3</v>
      </c>
      <c r="Q83" s="2">
        <v>0.5</v>
      </c>
      <c r="R83" s="2">
        <v>0.5</v>
      </c>
      <c r="S83" s="2">
        <v>0.7</v>
      </c>
      <c r="T83" s="2">
        <v>1.5</v>
      </c>
      <c r="U83" s="2">
        <v>0.44400000000000001</v>
      </c>
      <c r="V83" s="2">
        <v>0.5</v>
      </c>
      <c r="W83" s="2">
        <v>1</v>
      </c>
      <c r="X83" s="2">
        <v>1.5</v>
      </c>
      <c r="Y83" s="2">
        <v>0.7</v>
      </c>
      <c r="Z83" s="2">
        <v>0</v>
      </c>
      <c r="AA83" s="2">
        <v>0.7</v>
      </c>
      <c r="AB83" s="2">
        <v>0.7</v>
      </c>
      <c r="AC83" s="2">
        <v>0.8</v>
      </c>
      <c r="AD83" s="2">
        <v>2.5</v>
      </c>
    </row>
    <row r="84" spans="1:30" x14ac:dyDescent="0.45">
      <c r="A84" s="2">
        <v>67</v>
      </c>
      <c r="B84" s="3" t="s">
        <v>131</v>
      </c>
      <c r="C84" s="4" t="s">
        <v>59</v>
      </c>
      <c r="D84" s="2">
        <v>27</v>
      </c>
      <c r="E84" s="3" t="s">
        <v>78</v>
      </c>
      <c r="F84" s="2">
        <v>47</v>
      </c>
      <c r="G84" s="2">
        <v>47</v>
      </c>
      <c r="H84" s="2">
        <v>33.200000000000003</v>
      </c>
      <c r="I84" s="2">
        <v>8.6</v>
      </c>
      <c r="J84" s="2">
        <v>17.3</v>
      </c>
      <c r="K84" s="2">
        <v>0.49299999999999999</v>
      </c>
      <c r="L84" s="2">
        <v>2</v>
      </c>
      <c r="M84" s="2">
        <v>5.7</v>
      </c>
      <c r="N84" s="2">
        <v>0.34599999999999997</v>
      </c>
      <c r="O84" s="2">
        <v>6.6</v>
      </c>
      <c r="P84" s="2">
        <v>11.6</v>
      </c>
      <c r="Q84" s="2">
        <v>0.56599999999999995</v>
      </c>
      <c r="R84" s="2">
        <v>0.55000000000000004</v>
      </c>
      <c r="S84" s="2">
        <v>3.1</v>
      </c>
      <c r="T84" s="2">
        <v>4.2</v>
      </c>
      <c r="U84" s="2">
        <v>0.72899999999999998</v>
      </c>
      <c r="V84" s="2">
        <v>1.1000000000000001</v>
      </c>
      <c r="W84" s="2">
        <v>4.4000000000000004</v>
      </c>
      <c r="X84" s="2">
        <v>5.4</v>
      </c>
      <c r="Y84" s="2">
        <v>3.8</v>
      </c>
      <c r="Z84" s="2">
        <v>1.1000000000000001</v>
      </c>
      <c r="AA84" s="2">
        <v>0.6</v>
      </c>
      <c r="AB84" s="2">
        <v>2.4</v>
      </c>
      <c r="AC84" s="2">
        <v>2.6</v>
      </c>
      <c r="AD84" s="2">
        <v>22.2</v>
      </c>
    </row>
    <row r="85" spans="1:30" x14ac:dyDescent="0.45">
      <c r="A85" s="2">
        <v>68</v>
      </c>
      <c r="B85" s="3" t="s">
        <v>132</v>
      </c>
      <c r="C85" s="4" t="s">
        <v>39</v>
      </c>
      <c r="D85" s="2">
        <v>20</v>
      </c>
      <c r="E85" s="3" t="s">
        <v>127</v>
      </c>
      <c r="F85" s="2">
        <v>5</v>
      </c>
      <c r="G85" s="2">
        <v>0</v>
      </c>
      <c r="H85" s="2">
        <v>4</v>
      </c>
      <c r="I85" s="2">
        <v>0.6</v>
      </c>
      <c r="J85" s="2">
        <v>1.2</v>
      </c>
      <c r="K85" s="2">
        <v>0.5</v>
      </c>
      <c r="L85" s="2">
        <v>0</v>
      </c>
      <c r="M85" s="2">
        <v>0.2</v>
      </c>
      <c r="N85" s="2">
        <v>0</v>
      </c>
      <c r="O85" s="2">
        <v>0.6</v>
      </c>
      <c r="P85" s="2">
        <v>1</v>
      </c>
      <c r="Q85" s="2">
        <v>0.6</v>
      </c>
      <c r="R85" s="2">
        <v>0.5</v>
      </c>
      <c r="S85" s="2">
        <v>0.8</v>
      </c>
      <c r="T85" s="2">
        <v>1.2</v>
      </c>
      <c r="U85" s="2">
        <v>0.66700000000000004</v>
      </c>
      <c r="V85" s="2">
        <v>0.4</v>
      </c>
      <c r="W85" s="2">
        <v>0</v>
      </c>
      <c r="X85" s="2">
        <v>0.4</v>
      </c>
      <c r="Y85" s="2">
        <v>0.4</v>
      </c>
      <c r="Z85" s="2">
        <v>0</v>
      </c>
      <c r="AA85" s="2">
        <v>0</v>
      </c>
      <c r="AB85" s="2">
        <v>0</v>
      </c>
      <c r="AC85" s="2">
        <v>0.8</v>
      </c>
      <c r="AD85" s="2">
        <v>2</v>
      </c>
    </row>
    <row r="86" spans="1:30" x14ac:dyDescent="0.45">
      <c r="A86" s="2">
        <v>69</v>
      </c>
      <c r="B86" s="3" t="s">
        <v>133</v>
      </c>
      <c r="C86" s="4" t="s">
        <v>28</v>
      </c>
      <c r="D86" s="2">
        <v>24</v>
      </c>
      <c r="E86" s="3" t="s">
        <v>89</v>
      </c>
      <c r="F86" s="2">
        <v>31</v>
      </c>
      <c r="G86" s="2">
        <v>0</v>
      </c>
      <c r="H86" s="2">
        <v>8.8000000000000007</v>
      </c>
      <c r="I86" s="2">
        <v>0.7</v>
      </c>
      <c r="J86" s="2">
        <v>2</v>
      </c>
      <c r="K86" s="2">
        <v>0.377</v>
      </c>
      <c r="L86" s="2">
        <v>0.4</v>
      </c>
      <c r="M86" s="2">
        <v>1.3</v>
      </c>
      <c r="N86" s="2">
        <v>0.308</v>
      </c>
      <c r="O86" s="2">
        <v>0.4</v>
      </c>
      <c r="P86" s="2">
        <v>0.7</v>
      </c>
      <c r="Q86" s="2">
        <v>0.5</v>
      </c>
      <c r="R86" s="2">
        <v>0.47499999999999998</v>
      </c>
      <c r="S86" s="2">
        <v>0</v>
      </c>
      <c r="T86" s="2">
        <v>0.1</v>
      </c>
      <c r="U86" s="2">
        <v>0.5</v>
      </c>
      <c r="V86" s="2">
        <v>0.3</v>
      </c>
      <c r="W86" s="2">
        <v>1.1000000000000001</v>
      </c>
      <c r="X86" s="2">
        <v>1.4</v>
      </c>
      <c r="Y86" s="2">
        <v>0.5</v>
      </c>
      <c r="Z86" s="2">
        <v>0.2</v>
      </c>
      <c r="AA86" s="2">
        <v>0.1</v>
      </c>
      <c r="AB86" s="2">
        <v>0.2</v>
      </c>
      <c r="AC86" s="2">
        <v>1.3</v>
      </c>
      <c r="AD86" s="2">
        <v>1.9</v>
      </c>
    </row>
    <row r="87" spans="1:30" x14ac:dyDescent="0.45">
      <c r="A87" s="2">
        <v>70</v>
      </c>
      <c r="B87" s="3" t="s">
        <v>134</v>
      </c>
      <c r="C87" s="4" t="s">
        <v>33</v>
      </c>
      <c r="D87" s="2">
        <v>24</v>
      </c>
      <c r="E87" s="3" t="s">
        <v>64</v>
      </c>
      <c r="F87" s="2">
        <v>9</v>
      </c>
      <c r="G87" s="2">
        <v>4</v>
      </c>
      <c r="H87" s="2">
        <v>9.1</v>
      </c>
      <c r="I87" s="2">
        <v>1</v>
      </c>
      <c r="J87" s="2">
        <v>2.2999999999999998</v>
      </c>
      <c r="K87" s="2">
        <v>0.42899999999999999</v>
      </c>
      <c r="L87" s="2">
        <v>0</v>
      </c>
      <c r="M87" s="2">
        <v>0</v>
      </c>
      <c r="N87" s="2"/>
      <c r="O87" s="2">
        <v>1</v>
      </c>
      <c r="P87" s="2">
        <v>2.2999999999999998</v>
      </c>
      <c r="Q87" s="2">
        <v>0.42899999999999999</v>
      </c>
      <c r="R87" s="2">
        <v>0.42899999999999999</v>
      </c>
      <c r="S87" s="2">
        <v>0</v>
      </c>
      <c r="T87" s="2">
        <v>0.4</v>
      </c>
      <c r="U87" s="2">
        <v>0</v>
      </c>
      <c r="V87" s="2">
        <v>2</v>
      </c>
      <c r="W87" s="2">
        <v>3.1</v>
      </c>
      <c r="X87" s="2">
        <v>5.0999999999999996</v>
      </c>
      <c r="Y87" s="2">
        <v>0.2</v>
      </c>
      <c r="Z87" s="2">
        <v>0.2</v>
      </c>
      <c r="AA87" s="2">
        <v>0.3</v>
      </c>
      <c r="AB87" s="2">
        <v>0.4</v>
      </c>
      <c r="AC87" s="2">
        <v>1.2</v>
      </c>
      <c r="AD87" s="2">
        <v>2</v>
      </c>
    </row>
    <row r="88" spans="1:30" x14ac:dyDescent="0.45">
      <c r="A88" s="2">
        <v>71</v>
      </c>
      <c r="B88" s="3" t="s">
        <v>135</v>
      </c>
      <c r="C88" s="4" t="s">
        <v>59</v>
      </c>
      <c r="D88" s="2">
        <v>24</v>
      </c>
      <c r="E88" s="3" t="s">
        <v>44</v>
      </c>
      <c r="F88" s="2">
        <v>37</v>
      </c>
      <c r="G88" s="2">
        <v>3</v>
      </c>
      <c r="H88" s="2">
        <v>11.1</v>
      </c>
      <c r="I88" s="2">
        <v>1.4</v>
      </c>
      <c r="J88" s="2">
        <v>3.2</v>
      </c>
      <c r="K88" s="2">
        <v>0.441</v>
      </c>
      <c r="L88" s="2">
        <v>0.8</v>
      </c>
      <c r="M88" s="2">
        <v>2.2999999999999998</v>
      </c>
      <c r="N88" s="2">
        <v>0.36899999999999999</v>
      </c>
      <c r="O88" s="2">
        <v>0.6</v>
      </c>
      <c r="P88" s="2">
        <v>0.9</v>
      </c>
      <c r="Q88" s="2">
        <v>0.61799999999999999</v>
      </c>
      <c r="R88" s="2">
        <v>0.57199999999999995</v>
      </c>
      <c r="S88" s="2">
        <v>0.5</v>
      </c>
      <c r="T88" s="2">
        <v>0.6</v>
      </c>
      <c r="U88" s="2">
        <v>0.86399999999999999</v>
      </c>
      <c r="V88" s="2">
        <v>0.4</v>
      </c>
      <c r="W88" s="2">
        <v>1.6</v>
      </c>
      <c r="X88" s="2">
        <v>1.9</v>
      </c>
      <c r="Y88" s="2">
        <v>0.9</v>
      </c>
      <c r="Z88" s="2">
        <v>0.2</v>
      </c>
      <c r="AA88" s="2">
        <v>0.1</v>
      </c>
      <c r="AB88" s="2">
        <v>0.5</v>
      </c>
      <c r="AC88" s="2">
        <v>0.7</v>
      </c>
      <c r="AD88" s="2">
        <v>4.2</v>
      </c>
    </row>
    <row r="89" spans="1:30" x14ac:dyDescent="0.45">
      <c r="A89" s="2">
        <v>72</v>
      </c>
      <c r="B89" s="3" t="s">
        <v>136</v>
      </c>
      <c r="C89" s="4" t="s">
        <v>50</v>
      </c>
      <c r="D89" s="2">
        <v>27</v>
      </c>
      <c r="E89" s="3" t="s">
        <v>35</v>
      </c>
      <c r="F89" s="2">
        <v>49</v>
      </c>
      <c r="G89" s="2">
        <v>49</v>
      </c>
      <c r="H89" s="2">
        <v>35.799999999999997</v>
      </c>
      <c r="I89" s="2">
        <v>9.6999999999999993</v>
      </c>
      <c r="J89" s="2">
        <v>20.2</v>
      </c>
      <c r="K89" s="2">
        <v>0.48199999999999998</v>
      </c>
      <c r="L89" s="2">
        <v>2.7</v>
      </c>
      <c r="M89" s="2">
        <v>6.5</v>
      </c>
      <c r="N89" s="2">
        <v>0.41099999999999998</v>
      </c>
      <c r="O89" s="2">
        <v>7</v>
      </c>
      <c r="P89" s="2">
        <v>13.7</v>
      </c>
      <c r="Q89" s="2">
        <v>0.51600000000000001</v>
      </c>
      <c r="R89" s="2">
        <v>0.54800000000000004</v>
      </c>
      <c r="S89" s="2">
        <v>5.0999999999999996</v>
      </c>
      <c r="T89" s="2">
        <v>6.2</v>
      </c>
      <c r="U89" s="2">
        <v>0.83399999999999996</v>
      </c>
      <c r="V89" s="2">
        <v>0.6</v>
      </c>
      <c r="W89" s="2">
        <v>3.3</v>
      </c>
      <c r="X89" s="2">
        <v>3.9</v>
      </c>
      <c r="Y89" s="2">
        <v>6.5</v>
      </c>
      <c r="Z89" s="2">
        <v>0.9</v>
      </c>
      <c r="AA89" s="2">
        <v>0.2</v>
      </c>
      <c r="AB89" s="2">
        <v>2.2999999999999998</v>
      </c>
      <c r="AC89" s="2">
        <v>2</v>
      </c>
      <c r="AD89" s="2">
        <v>27.2</v>
      </c>
    </row>
    <row r="90" spans="1:30" x14ac:dyDescent="0.45">
      <c r="A90" s="2">
        <v>73</v>
      </c>
      <c r="B90" s="3" t="s">
        <v>137</v>
      </c>
      <c r="C90" s="4" t="s">
        <v>33</v>
      </c>
      <c r="D90" s="2">
        <v>26</v>
      </c>
      <c r="E90" s="3" t="s">
        <v>37</v>
      </c>
      <c r="F90" s="2">
        <v>25</v>
      </c>
      <c r="G90" s="2">
        <v>3</v>
      </c>
      <c r="H90" s="2">
        <v>10.4</v>
      </c>
      <c r="I90" s="2">
        <v>1.8</v>
      </c>
      <c r="J90" s="2">
        <v>3.1</v>
      </c>
      <c r="K90" s="2">
        <v>0.57099999999999995</v>
      </c>
      <c r="L90" s="2">
        <v>0</v>
      </c>
      <c r="M90" s="2">
        <v>0.2</v>
      </c>
      <c r="N90" s="2">
        <v>0</v>
      </c>
      <c r="O90" s="2">
        <v>1.8</v>
      </c>
      <c r="P90" s="2">
        <v>2.9</v>
      </c>
      <c r="Q90" s="2">
        <v>0.60299999999999998</v>
      </c>
      <c r="R90" s="2">
        <v>0.57099999999999995</v>
      </c>
      <c r="S90" s="2">
        <v>0.7</v>
      </c>
      <c r="T90" s="2">
        <v>0.9</v>
      </c>
      <c r="U90" s="2">
        <v>0.81799999999999995</v>
      </c>
      <c r="V90" s="2">
        <v>1</v>
      </c>
      <c r="W90" s="2">
        <v>2.1</v>
      </c>
      <c r="X90" s="2">
        <v>3.1</v>
      </c>
      <c r="Y90" s="2">
        <v>0.6</v>
      </c>
      <c r="Z90" s="2">
        <v>0.2</v>
      </c>
      <c r="AA90" s="2">
        <v>0.2</v>
      </c>
      <c r="AB90" s="2">
        <v>0.6</v>
      </c>
      <c r="AC90" s="2">
        <v>1</v>
      </c>
      <c r="AD90" s="2">
        <v>4.2</v>
      </c>
    </row>
    <row r="91" spans="1:30" x14ac:dyDescent="0.45">
      <c r="A91" s="2">
        <v>74</v>
      </c>
      <c r="B91" s="3" t="s">
        <v>138</v>
      </c>
      <c r="C91" s="4" t="s">
        <v>39</v>
      </c>
      <c r="D91" s="2">
        <v>20</v>
      </c>
      <c r="E91" s="3" t="s">
        <v>98</v>
      </c>
      <c r="F91" s="2">
        <v>3</v>
      </c>
      <c r="G91" s="2">
        <v>0</v>
      </c>
      <c r="H91" s="2">
        <v>2</v>
      </c>
      <c r="I91" s="2">
        <v>0.3</v>
      </c>
      <c r="J91" s="2">
        <v>1.3</v>
      </c>
      <c r="K91" s="2">
        <v>0.25</v>
      </c>
      <c r="L91" s="2">
        <v>0.3</v>
      </c>
      <c r="M91" s="2">
        <v>0.7</v>
      </c>
      <c r="N91" s="2">
        <v>0.5</v>
      </c>
      <c r="O91" s="2">
        <v>0</v>
      </c>
      <c r="P91" s="2">
        <v>0.7</v>
      </c>
      <c r="Q91" s="2">
        <v>0</v>
      </c>
      <c r="R91" s="2">
        <v>0.375</v>
      </c>
      <c r="S91" s="2">
        <v>0.3</v>
      </c>
      <c r="T91" s="2">
        <v>0.7</v>
      </c>
      <c r="U91" s="2">
        <v>0.5</v>
      </c>
      <c r="V91" s="2">
        <v>0.3</v>
      </c>
      <c r="W91" s="2">
        <v>0.7</v>
      </c>
      <c r="X91" s="2">
        <v>1</v>
      </c>
      <c r="Y91" s="2">
        <v>0.3</v>
      </c>
      <c r="Z91" s="2">
        <v>0</v>
      </c>
      <c r="AA91" s="2">
        <v>0</v>
      </c>
      <c r="AB91" s="2">
        <v>0</v>
      </c>
      <c r="AC91" s="2">
        <v>0</v>
      </c>
      <c r="AD91" s="2">
        <v>1.3</v>
      </c>
    </row>
    <row r="92" spans="1:30" x14ac:dyDescent="0.45">
      <c r="A92" s="2">
        <v>75</v>
      </c>
      <c r="B92" s="3" t="s">
        <v>139</v>
      </c>
      <c r="C92" s="4" t="s">
        <v>59</v>
      </c>
      <c r="D92" s="2">
        <v>32</v>
      </c>
      <c r="E92" s="3" t="s">
        <v>124</v>
      </c>
      <c r="F92" s="2">
        <v>20</v>
      </c>
      <c r="G92" s="2">
        <v>0</v>
      </c>
      <c r="H92" s="2">
        <v>9</v>
      </c>
      <c r="I92" s="2">
        <v>0.9</v>
      </c>
      <c r="J92" s="2">
        <v>2.1</v>
      </c>
      <c r="K92" s="2">
        <v>0.40500000000000003</v>
      </c>
      <c r="L92" s="2">
        <v>0.6</v>
      </c>
      <c r="M92" s="2">
        <v>1.6</v>
      </c>
      <c r="N92" s="2">
        <v>0.38700000000000001</v>
      </c>
      <c r="O92" s="2">
        <v>0.3</v>
      </c>
      <c r="P92" s="2">
        <v>0.6</v>
      </c>
      <c r="Q92" s="2">
        <v>0.45500000000000002</v>
      </c>
      <c r="R92" s="2">
        <v>0.54800000000000004</v>
      </c>
      <c r="S92" s="2">
        <v>0.1</v>
      </c>
      <c r="T92" s="2">
        <v>0.1</v>
      </c>
      <c r="U92" s="2">
        <v>1</v>
      </c>
      <c r="V92" s="2">
        <v>0.2</v>
      </c>
      <c r="W92" s="2">
        <v>1.3</v>
      </c>
      <c r="X92" s="2">
        <v>1.4</v>
      </c>
      <c r="Y92" s="2">
        <v>0.5</v>
      </c>
      <c r="Z92" s="2">
        <v>0.2</v>
      </c>
      <c r="AA92" s="2">
        <v>0.1</v>
      </c>
      <c r="AB92" s="2">
        <v>0.3</v>
      </c>
      <c r="AC92" s="2">
        <v>0.5</v>
      </c>
      <c r="AD92" s="2">
        <v>2.4</v>
      </c>
    </row>
    <row r="93" spans="1:30" x14ac:dyDescent="0.45">
      <c r="A93" s="2">
        <v>76</v>
      </c>
      <c r="B93" s="3" t="s">
        <v>140</v>
      </c>
      <c r="C93" s="4" t="s">
        <v>39</v>
      </c>
      <c r="D93" s="2">
        <v>32</v>
      </c>
      <c r="E93" s="3" t="s">
        <v>68</v>
      </c>
      <c r="F93" s="2">
        <v>43</v>
      </c>
      <c r="G93" s="2">
        <v>0</v>
      </c>
      <c r="H93" s="2">
        <v>21</v>
      </c>
      <c r="I93" s="2">
        <v>3.7</v>
      </c>
      <c r="J93" s="2">
        <v>9.4</v>
      </c>
      <c r="K93" s="2">
        <v>0.39400000000000002</v>
      </c>
      <c r="L93" s="2">
        <v>2.2999999999999998</v>
      </c>
      <c r="M93" s="2">
        <v>5.7</v>
      </c>
      <c r="N93" s="2">
        <v>0.40100000000000002</v>
      </c>
      <c r="O93" s="2">
        <v>1.4</v>
      </c>
      <c r="P93" s="2">
        <v>3.7</v>
      </c>
      <c r="Q93" s="2">
        <v>0.38400000000000001</v>
      </c>
      <c r="R93" s="2">
        <v>0.51600000000000001</v>
      </c>
      <c r="S93" s="2">
        <v>2.8</v>
      </c>
      <c r="T93" s="2">
        <v>3.1</v>
      </c>
      <c r="U93" s="2">
        <v>0.90300000000000002</v>
      </c>
      <c r="V93" s="2">
        <v>0.4</v>
      </c>
      <c r="W93" s="2">
        <v>2.2000000000000002</v>
      </c>
      <c r="X93" s="2">
        <v>2.6</v>
      </c>
      <c r="Y93" s="2">
        <v>1.6</v>
      </c>
      <c r="Z93" s="2">
        <v>0.5</v>
      </c>
      <c r="AA93" s="2">
        <v>0.3</v>
      </c>
      <c r="AB93" s="2">
        <v>0.7</v>
      </c>
      <c r="AC93" s="2">
        <v>1.5</v>
      </c>
      <c r="AD93" s="2">
        <v>12.6</v>
      </c>
    </row>
    <row r="94" spans="1:30" x14ac:dyDescent="0.45">
      <c r="A94" s="2">
        <v>77</v>
      </c>
      <c r="B94" s="3" t="s">
        <v>141</v>
      </c>
      <c r="C94" s="4" t="s">
        <v>39</v>
      </c>
      <c r="D94" s="2">
        <v>23</v>
      </c>
      <c r="E94" s="3" t="s">
        <v>62</v>
      </c>
      <c r="F94" s="2">
        <v>17</v>
      </c>
      <c r="G94" s="2">
        <v>0</v>
      </c>
      <c r="H94" s="2">
        <v>7.5</v>
      </c>
      <c r="I94" s="2">
        <v>1.6</v>
      </c>
      <c r="J94" s="2">
        <v>2.9</v>
      </c>
      <c r="K94" s="2">
        <v>0.56000000000000005</v>
      </c>
      <c r="L94" s="2">
        <v>0.6</v>
      </c>
      <c r="M94" s="2">
        <v>1.4</v>
      </c>
      <c r="N94" s="2">
        <v>0.41699999999999998</v>
      </c>
      <c r="O94" s="2">
        <v>1.1000000000000001</v>
      </c>
      <c r="P94" s="2">
        <v>1.5</v>
      </c>
      <c r="Q94" s="2">
        <v>0.69199999999999995</v>
      </c>
      <c r="R94" s="2">
        <v>0.66</v>
      </c>
      <c r="S94" s="2">
        <v>0.7</v>
      </c>
      <c r="T94" s="2">
        <v>0.9</v>
      </c>
      <c r="U94" s="2">
        <v>0.8</v>
      </c>
      <c r="V94" s="2">
        <v>0</v>
      </c>
      <c r="W94" s="2">
        <v>0.6</v>
      </c>
      <c r="X94" s="2">
        <v>0.6</v>
      </c>
      <c r="Y94" s="2">
        <v>1.8</v>
      </c>
      <c r="Z94" s="2">
        <v>0.5</v>
      </c>
      <c r="AA94" s="2">
        <v>0.1</v>
      </c>
      <c r="AB94" s="2">
        <v>0.6</v>
      </c>
      <c r="AC94" s="2">
        <v>0.8</v>
      </c>
      <c r="AD94" s="2">
        <v>4.5999999999999996</v>
      </c>
    </row>
    <row r="95" spans="1:30" x14ac:dyDescent="0.45">
      <c r="A95" s="2">
        <v>78</v>
      </c>
      <c r="B95" s="3" t="s">
        <v>142</v>
      </c>
      <c r="C95" s="4" t="s">
        <v>28</v>
      </c>
      <c r="D95" s="2">
        <v>34</v>
      </c>
      <c r="E95" s="3" t="s">
        <v>37</v>
      </c>
      <c r="F95" s="2">
        <v>37</v>
      </c>
      <c r="G95" s="2">
        <v>37</v>
      </c>
      <c r="H95" s="2">
        <v>33.9</v>
      </c>
      <c r="I95" s="2">
        <v>6.7</v>
      </c>
      <c r="J95" s="2">
        <v>13.4</v>
      </c>
      <c r="K95" s="2">
        <v>0.5</v>
      </c>
      <c r="L95" s="2">
        <v>1</v>
      </c>
      <c r="M95" s="2">
        <v>2.2999999999999998</v>
      </c>
      <c r="N95" s="2">
        <v>0.44</v>
      </c>
      <c r="O95" s="2">
        <v>5.7</v>
      </c>
      <c r="P95" s="2">
        <v>11.1</v>
      </c>
      <c r="Q95" s="2">
        <v>0.51200000000000001</v>
      </c>
      <c r="R95" s="2">
        <v>0.53700000000000003</v>
      </c>
      <c r="S95" s="2">
        <v>7</v>
      </c>
      <c r="T95" s="2">
        <v>8.1</v>
      </c>
      <c r="U95" s="2">
        <v>0.86899999999999999</v>
      </c>
      <c r="V95" s="2">
        <v>2</v>
      </c>
      <c r="W95" s="2">
        <v>3.4</v>
      </c>
      <c r="X95" s="2">
        <v>5.5</v>
      </c>
      <c r="Y95" s="2">
        <v>4.5999999999999996</v>
      </c>
      <c r="Z95" s="2">
        <v>1.3</v>
      </c>
      <c r="AA95" s="2">
        <v>0.3</v>
      </c>
      <c r="AB95" s="2">
        <v>1.7</v>
      </c>
      <c r="AC95" s="2">
        <v>1.1000000000000001</v>
      </c>
      <c r="AD95" s="2">
        <v>21.4</v>
      </c>
    </row>
    <row r="96" spans="1:30" x14ac:dyDescent="0.45">
      <c r="A96" s="2">
        <v>79</v>
      </c>
      <c r="B96" s="3" t="s">
        <v>143</v>
      </c>
      <c r="C96" s="4" t="s">
        <v>28</v>
      </c>
      <c r="D96" s="2">
        <v>24</v>
      </c>
      <c r="E96" s="3" t="s">
        <v>37</v>
      </c>
      <c r="F96" s="2">
        <v>14</v>
      </c>
      <c r="G96" s="2">
        <v>1</v>
      </c>
      <c r="H96" s="2">
        <v>14.9</v>
      </c>
      <c r="I96" s="2">
        <v>2.1</v>
      </c>
      <c r="J96" s="2">
        <v>4.7</v>
      </c>
      <c r="K96" s="2">
        <v>0.439</v>
      </c>
      <c r="L96" s="2">
        <v>0.6</v>
      </c>
      <c r="M96" s="2">
        <v>1.8</v>
      </c>
      <c r="N96" s="2">
        <v>0.32</v>
      </c>
      <c r="O96" s="2">
        <v>1.5</v>
      </c>
      <c r="P96" s="2">
        <v>2.9</v>
      </c>
      <c r="Q96" s="2">
        <v>0.51200000000000001</v>
      </c>
      <c r="R96" s="2">
        <v>0.5</v>
      </c>
      <c r="S96" s="2">
        <v>1</v>
      </c>
      <c r="T96" s="2">
        <v>1.4</v>
      </c>
      <c r="U96" s="2">
        <v>0.73699999999999999</v>
      </c>
      <c r="V96" s="2">
        <v>0.9</v>
      </c>
      <c r="W96" s="2">
        <v>1.2</v>
      </c>
      <c r="X96" s="2">
        <v>2.1</v>
      </c>
      <c r="Y96" s="2">
        <v>0.2</v>
      </c>
      <c r="Z96" s="2">
        <v>0.6</v>
      </c>
      <c r="AA96" s="2">
        <v>0.3</v>
      </c>
      <c r="AB96" s="2">
        <v>0.3</v>
      </c>
      <c r="AC96" s="2">
        <v>1.1000000000000001</v>
      </c>
      <c r="AD96" s="2">
        <v>5.7</v>
      </c>
    </row>
    <row r="97" spans="1:30" x14ac:dyDescent="0.45">
      <c r="A97" s="2">
        <v>80</v>
      </c>
      <c r="B97" s="3" t="s">
        <v>144</v>
      </c>
      <c r="C97" s="4" t="s">
        <v>39</v>
      </c>
      <c r="D97" s="2">
        <v>30</v>
      </c>
      <c r="E97" s="3" t="s">
        <v>116</v>
      </c>
      <c r="F97" s="2">
        <v>49</v>
      </c>
      <c r="G97" s="2">
        <v>49</v>
      </c>
      <c r="H97" s="2">
        <v>32.4</v>
      </c>
      <c r="I97" s="2">
        <v>3.6</v>
      </c>
      <c r="J97" s="2">
        <v>8</v>
      </c>
      <c r="K97" s="2">
        <v>0.44600000000000001</v>
      </c>
      <c r="L97" s="2">
        <v>1.5</v>
      </c>
      <c r="M97" s="2">
        <v>3.9</v>
      </c>
      <c r="N97" s="2">
        <v>0.38100000000000001</v>
      </c>
      <c r="O97" s="2">
        <v>2.1</v>
      </c>
      <c r="P97" s="2">
        <v>4.0999999999999996</v>
      </c>
      <c r="Q97" s="2">
        <v>0.50700000000000001</v>
      </c>
      <c r="R97" s="2">
        <v>0.53800000000000003</v>
      </c>
      <c r="S97" s="2">
        <v>1.7</v>
      </c>
      <c r="T97" s="2">
        <v>1.8</v>
      </c>
      <c r="U97" s="2">
        <v>0.92</v>
      </c>
      <c r="V97" s="2">
        <v>0.4</v>
      </c>
      <c r="W97" s="2">
        <v>1.9</v>
      </c>
      <c r="X97" s="2">
        <v>2.2999999999999998</v>
      </c>
      <c r="Y97" s="2">
        <v>2.2999999999999998</v>
      </c>
      <c r="Z97" s="2">
        <v>1.3</v>
      </c>
      <c r="AA97" s="2">
        <v>0.5</v>
      </c>
      <c r="AB97" s="2">
        <v>1</v>
      </c>
      <c r="AC97" s="2">
        <v>2</v>
      </c>
      <c r="AD97" s="2">
        <v>10.199999999999999</v>
      </c>
    </row>
    <row r="98" spans="1:30" x14ac:dyDescent="0.45">
      <c r="A98" s="8" t="s">
        <v>0</v>
      </c>
      <c r="B98" s="8" t="s">
        <v>1</v>
      </c>
      <c r="C98" s="8" t="s">
        <v>2</v>
      </c>
      <c r="D98" s="8" t="s">
        <v>3</v>
      </c>
      <c r="E98" s="8" t="s">
        <v>4</v>
      </c>
      <c r="F98" s="8" t="s">
        <v>5</v>
      </c>
      <c r="G98" s="8" t="s">
        <v>6</v>
      </c>
      <c r="H98" s="8" t="s">
        <v>7</v>
      </c>
      <c r="I98" s="8" t="s">
        <v>8</v>
      </c>
      <c r="J98" s="8" t="s">
        <v>9</v>
      </c>
      <c r="K98" s="8" t="s">
        <v>10</v>
      </c>
      <c r="L98" s="8" t="s">
        <v>11</v>
      </c>
      <c r="M98" s="8" t="s">
        <v>12</v>
      </c>
      <c r="N98" s="8" t="s">
        <v>13</v>
      </c>
      <c r="O98" s="8" t="s">
        <v>14</v>
      </c>
      <c r="P98" s="8" t="s">
        <v>15</v>
      </c>
      <c r="Q98" s="8" t="s">
        <v>16</v>
      </c>
      <c r="R98" s="8" t="s">
        <v>17</v>
      </c>
      <c r="S98" s="8" t="s">
        <v>18</v>
      </c>
      <c r="T98" s="8" t="s">
        <v>19</v>
      </c>
      <c r="U98" s="8" t="s">
        <v>20</v>
      </c>
      <c r="V98" s="8" t="s">
        <v>21</v>
      </c>
      <c r="W98" s="8" t="s">
        <v>22</v>
      </c>
      <c r="X98" s="8" t="s">
        <v>23</v>
      </c>
      <c r="Y98" s="8" t="s">
        <v>24</v>
      </c>
      <c r="Z98" s="8" t="s">
        <v>25</v>
      </c>
      <c r="AA98" s="8" t="s">
        <v>26</v>
      </c>
      <c r="AB98" s="8" t="s">
        <v>27</v>
      </c>
      <c r="AC98" s="8" t="s">
        <v>28</v>
      </c>
      <c r="AD98" s="8" t="s">
        <v>29</v>
      </c>
    </row>
    <row r="99" spans="1:30" x14ac:dyDescent="0.45">
      <c r="A99" s="2">
        <v>81</v>
      </c>
      <c r="B99" s="3" t="s">
        <v>145</v>
      </c>
      <c r="C99" s="4" t="s">
        <v>28</v>
      </c>
      <c r="D99" s="2">
        <v>23</v>
      </c>
      <c r="E99" s="3" t="s">
        <v>64</v>
      </c>
      <c r="F99" s="2">
        <v>50</v>
      </c>
      <c r="G99" s="2">
        <v>31</v>
      </c>
      <c r="H99" s="2">
        <v>23.9</v>
      </c>
      <c r="I99" s="2">
        <v>2.5</v>
      </c>
      <c r="J99" s="2">
        <v>6</v>
      </c>
      <c r="K99" s="2">
        <v>0.42499999999999999</v>
      </c>
      <c r="L99" s="2">
        <v>0.7</v>
      </c>
      <c r="M99" s="2">
        <v>2.5</v>
      </c>
      <c r="N99" s="2">
        <v>0.28999999999999998</v>
      </c>
      <c r="O99" s="2">
        <v>1.8</v>
      </c>
      <c r="P99" s="2">
        <v>3.5</v>
      </c>
      <c r="Q99" s="2">
        <v>0.52</v>
      </c>
      <c r="R99" s="2">
        <v>0.48499999999999999</v>
      </c>
      <c r="S99" s="2">
        <v>1</v>
      </c>
      <c r="T99" s="2">
        <v>1.4</v>
      </c>
      <c r="U99" s="2">
        <v>0.71799999999999997</v>
      </c>
      <c r="V99" s="2">
        <v>1.9</v>
      </c>
      <c r="W99" s="2">
        <v>2.9</v>
      </c>
      <c r="X99" s="2">
        <v>4.8</v>
      </c>
      <c r="Y99" s="2">
        <v>1</v>
      </c>
      <c r="Z99" s="2">
        <v>1</v>
      </c>
      <c r="AA99" s="2">
        <v>0.5</v>
      </c>
      <c r="AB99" s="2">
        <v>1.1000000000000001</v>
      </c>
      <c r="AC99" s="2">
        <v>2.5</v>
      </c>
      <c r="AD99" s="2">
        <v>6.8</v>
      </c>
    </row>
    <row r="100" spans="1:30" x14ac:dyDescent="0.45">
      <c r="A100" s="2">
        <v>82</v>
      </c>
      <c r="B100" s="3" t="s">
        <v>146</v>
      </c>
      <c r="C100" s="4" t="s">
        <v>33</v>
      </c>
      <c r="D100" s="2">
        <v>29</v>
      </c>
      <c r="E100" s="3" t="s">
        <v>98</v>
      </c>
      <c r="F100" s="2">
        <v>47</v>
      </c>
      <c r="G100" s="2">
        <v>47</v>
      </c>
      <c r="H100" s="2">
        <v>25.7</v>
      </c>
      <c r="I100" s="2">
        <v>4.8</v>
      </c>
      <c r="J100" s="2">
        <v>8.4</v>
      </c>
      <c r="K100" s="2">
        <v>0.57499999999999996</v>
      </c>
      <c r="L100" s="2">
        <v>0</v>
      </c>
      <c r="M100" s="2">
        <v>0</v>
      </c>
      <c r="N100" s="2"/>
      <c r="O100" s="2">
        <v>4.8</v>
      </c>
      <c r="P100" s="2">
        <v>8.4</v>
      </c>
      <c r="Q100" s="2">
        <v>0.57499999999999996</v>
      </c>
      <c r="R100" s="2">
        <v>0.57499999999999996</v>
      </c>
      <c r="S100" s="2">
        <v>1.8</v>
      </c>
      <c r="T100" s="2">
        <v>2.8</v>
      </c>
      <c r="U100" s="2">
        <v>0.64900000000000002</v>
      </c>
      <c r="V100" s="2">
        <v>4.8</v>
      </c>
      <c r="W100" s="2">
        <v>5.8</v>
      </c>
      <c r="X100" s="2">
        <v>10.6</v>
      </c>
      <c r="Y100" s="2">
        <v>1</v>
      </c>
      <c r="Z100" s="2">
        <v>0.6</v>
      </c>
      <c r="AA100" s="2">
        <v>1.5</v>
      </c>
      <c r="AB100" s="2">
        <v>0.9</v>
      </c>
      <c r="AC100" s="2">
        <v>2.4</v>
      </c>
      <c r="AD100" s="2">
        <v>11.5</v>
      </c>
    </row>
    <row r="101" spans="1:30" x14ac:dyDescent="0.45">
      <c r="A101" s="2">
        <v>83</v>
      </c>
      <c r="B101" s="3" t="s">
        <v>147</v>
      </c>
      <c r="C101" s="4" t="s">
        <v>50</v>
      </c>
      <c r="D101" s="2">
        <v>28</v>
      </c>
      <c r="E101" s="3" t="s">
        <v>101</v>
      </c>
      <c r="F101" s="2">
        <v>50</v>
      </c>
      <c r="G101" s="2">
        <v>0</v>
      </c>
      <c r="H101" s="2">
        <v>13.6</v>
      </c>
      <c r="I101" s="2">
        <v>2</v>
      </c>
      <c r="J101" s="2">
        <v>5.3</v>
      </c>
      <c r="K101" s="2">
        <v>0.37</v>
      </c>
      <c r="L101" s="2">
        <v>1.1000000000000001</v>
      </c>
      <c r="M101" s="2">
        <v>3.4</v>
      </c>
      <c r="N101" s="2">
        <v>0.33500000000000002</v>
      </c>
      <c r="O101" s="2">
        <v>0.8</v>
      </c>
      <c r="P101" s="2">
        <v>1.9</v>
      </c>
      <c r="Q101" s="2">
        <v>0.432</v>
      </c>
      <c r="R101" s="2">
        <v>0.47699999999999998</v>
      </c>
      <c r="S101" s="2">
        <v>0.1</v>
      </c>
      <c r="T101" s="2">
        <v>0.1</v>
      </c>
      <c r="U101" s="2">
        <v>0.6</v>
      </c>
      <c r="V101" s="2">
        <v>0.1</v>
      </c>
      <c r="W101" s="2">
        <v>0.6</v>
      </c>
      <c r="X101" s="2">
        <v>0.7</v>
      </c>
      <c r="Y101" s="2">
        <v>1.2</v>
      </c>
      <c r="Z101" s="2">
        <v>0.5</v>
      </c>
      <c r="AA101" s="2">
        <v>0.2</v>
      </c>
      <c r="AB101" s="2">
        <v>0.5</v>
      </c>
      <c r="AC101" s="2">
        <v>1</v>
      </c>
      <c r="AD101" s="2">
        <v>5.0999999999999996</v>
      </c>
    </row>
    <row r="102" spans="1:30" x14ac:dyDescent="0.45">
      <c r="A102" s="2">
        <v>84</v>
      </c>
      <c r="B102" s="3" t="s">
        <v>148</v>
      </c>
      <c r="C102" s="4" t="s">
        <v>33</v>
      </c>
      <c r="D102" s="2">
        <v>24</v>
      </c>
      <c r="E102" s="3" t="s">
        <v>57</v>
      </c>
      <c r="F102" s="2">
        <v>26</v>
      </c>
      <c r="G102" s="2">
        <v>20</v>
      </c>
      <c r="H102" s="2">
        <v>26.1</v>
      </c>
      <c r="I102" s="2">
        <v>4</v>
      </c>
      <c r="J102" s="2">
        <v>7.7</v>
      </c>
      <c r="K102" s="2">
        <v>0.52200000000000002</v>
      </c>
      <c r="L102" s="2">
        <v>1.2</v>
      </c>
      <c r="M102" s="2">
        <v>2.9</v>
      </c>
      <c r="N102" s="2">
        <v>0.42699999999999999</v>
      </c>
      <c r="O102" s="2">
        <v>2.8</v>
      </c>
      <c r="P102" s="2">
        <v>4.8</v>
      </c>
      <c r="Q102" s="2">
        <v>0.57899999999999996</v>
      </c>
      <c r="R102" s="2">
        <v>0.60199999999999998</v>
      </c>
      <c r="S102" s="2">
        <v>2</v>
      </c>
      <c r="T102" s="2">
        <v>2.8</v>
      </c>
      <c r="U102" s="2">
        <v>0.72199999999999998</v>
      </c>
      <c r="V102" s="2">
        <v>1.9</v>
      </c>
      <c r="W102" s="2">
        <v>4.7</v>
      </c>
      <c r="X102" s="2">
        <v>6.7</v>
      </c>
      <c r="Y102" s="2">
        <v>1.7</v>
      </c>
      <c r="Z102" s="2">
        <v>0.5</v>
      </c>
      <c r="AA102" s="2">
        <v>0.5</v>
      </c>
      <c r="AB102" s="2">
        <v>1.2</v>
      </c>
      <c r="AC102" s="2">
        <v>2.2999999999999998</v>
      </c>
      <c r="AD102" s="2">
        <v>11.3</v>
      </c>
    </row>
    <row r="103" spans="1:30" x14ac:dyDescent="0.45">
      <c r="A103" s="2">
        <v>85</v>
      </c>
      <c r="B103" s="3" t="s">
        <v>149</v>
      </c>
      <c r="C103" s="4" t="s">
        <v>39</v>
      </c>
      <c r="D103" s="2">
        <v>29</v>
      </c>
      <c r="E103" s="3" t="s">
        <v>101</v>
      </c>
      <c r="F103" s="2">
        <v>45</v>
      </c>
      <c r="G103" s="2">
        <v>33</v>
      </c>
      <c r="H103" s="2">
        <v>26.9</v>
      </c>
      <c r="I103" s="2">
        <v>3.4</v>
      </c>
      <c r="J103" s="2">
        <v>7.2</v>
      </c>
      <c r="K103" s="2">
        <v>0.47799999999999998</v>
      </c>
      <c r="L103" s="2">
        <v>1.7</v>
      </c>
      <c r="M103" s="2">
        <v>4.4000000000000004</v>
      </c>
      <c r="N103" s="2">
        <v>0.39800000000000002</v>
      </c>
      <c r="O103" s="2">
        <v>1.7</v>
      </c>
      <c r="P103" s="2">
        <v>2.8</v>
      </c>
      <c r="Q103" s="2">
        <v>0.60299999999999998</v>
      </c>
      <c r="R103" s="2">
        <v>0.59899999999999998</v>
      </c>
      <c r="S103" s="2">
        <v>1.2</v>
      </c>
      <c r="T103" s="2">
        <v>1.6</v>
      </c>
      <c r="U103" s="2">
        <v>0.77500000000000002</v>
      </c>
      <c r="V103" s="2">
        <v>1</v>
      </c>
      <c r="W103" s="2">
        <v>2.8</v>
      </c>
      <c r="X103" s="2">
        <v>3.8</v>
      </c>
      <c r="Y103" s="2">
        <v>2.9</v>
      </c>
      <c r="Z103" s="2">
        <v>1.4</v>
      </c>
      <c r="AA103" s="2">
        <v>1.1000000000000001</v>
      </c>
      <c r="AB103" s="2">
        <v>1.4</v>
      </c>
      <c r="AC103" s="2">
        <v>2.5</v>
      </c>
      <c r="AD103" s="2">
        <v>9.8000000000000007</v>
      </c>
    </row>
    <row r="104" spans="1:30" x14ac:dyDescent="0.45">
      <c r="A104" s="2">
        <v>86</v>
      </c>
      <c r="B104" s="3" t="s">
        <v>150</v>
      </c>
      <c r="C104" s="4" t="s">
        <v>33</v>
      </c>
      <c r="D104" s="2">
        <v>23</v>
      </c>
      <c r="E104" s="3" t="s">
        <v>151</v>
      </c>
      <c r="F104" s="2">
        <v>5</v>
      </c>
      <c r="G104" s="2">
        <v>0</v>
      </c>
      <c r="H104" s="2">
        <v>6.4</v>
      </c>
      <c r="I104" s="2">
        <v>1.2</v>
      </c>
      <c r="J104" s="2">
        <v>1.8</v>
      </c>
      <c r="K104" s="2">
        <v>0.66700000000000004</v>
      </c>
      <c r="L104" s="2">
        <v>0</v>
      </c>
      <c r="M104" s="2">
        <v>0</v>
      </c>
      <c r="N104" s="2"/>
      <c r="O104" s="2">
        <v>1.2</v>
      </c>
      <c r="P104" s="2">
        <v>1.8</v>
      </c>
      <c r="Q104" s="2">
        <v>0.66700000000000004</v>
      </c>
      <c r="R104" s="2">
        <v>0.66700000000000004</v>
      </c>
      <c r="S104" s="2">
        <v>0.8</v>
      </c>
      <c r="T104" s="2">
        <v>0.8</v>
      </c>
      <c r="U104" s="2">
        <v>1</v>
      </c>
      <c r="V104" s="2">
        <v>0.8</v>
      </c>
      <c r="W104" s="2">
        <v>1</v>
      </c>
      <c r="X104" s="2">
        <v>1.8</v>
      </c>
      <c r="Y104" s="2">
        <v>0.6</v>
      </c>
      <c r="Z104" s="2">
        <v>0</v>
      </c>
      <c r="AA104" s="2">
        <v>0</v>
      </c>
      <c r="AB104" s="2">
        <v>0.2</v>
      </c>
      <c r="AC104" s="2">
        <v>1.2</v>
      </c>
      <c r="AD104" s="2">
        <v>3.2</v>
      </c>
    </row>
    <row r="105" spans="1:30" x14ac:dyDescent="0.45">
      <c r="A105" s="2">
        <v>87</v>
      </c>
      <c r="B105" s="3" t="s">
        <v>152</v>
      </c>
      <c r="C105" s="4" t="s">
        <v>39</v>
      </c>
      <c r="D105" s="2">
        <v>22</v>
      </c>
      <c r="E105" s="3" t="s">
        <v>68</v>
      </c>
      <c r="F105" s="2">
        <v>1</v>
      </c>
      <c r="G105" s="2">
        <v>0</v>
      </c>
      <c r="H105" s="2">
        <v>3</v>
      </c>
      <c r="I105" s="2">
        <v>0</v>
      </c>
      <c r="J105" s="2">
        <v>0</v>
      </c>
      <c r="K105" s="2"/>
      <c r="L105" s="2">
        <v>0</v>
      </c>
      <c r="M105" s="2">
        <v>0</v>
      </c>
      <c r="N105" s="2"/>
      <c r="O105" s="2">
        <v>0</v>
      </c>
      <c r="P105" s="2">
        <v>0</v>
      </c>
      <c r="Q105" s="2"/>
      <c r="R105" s="2"/>
      <c r="S105" s="2">
        <v>0</v>
      </c>
      <c r="T105" s="2">
        <v>0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45">
      <c r="A106" s="2">
        <v>88</v>
      </c>
      <c r="B106" s="3" t="s">
        <v>153</v>
      </c>
      <c r="C106" s="4" t="s">
        <v>59</v>
      </c>
      <c r="D106" s="2">
        <v>22</v>
      </c>
      <c r="E106" s="3" t="s">
        <v>80</v>
      </c>
      <c r="F106" s="2">
        <v>45</v>
      </c>
      <c r="G106" s="2">
        <v>30</v>
      </c>
      <c r="H106" s="2">
        <v>16.600000000000001</v>
      </c>
      <c r="I106" s="2">
        <v>1.9</v>
      </c>
      <c r="J106" s="2">
        <v>4.8</v>
      </c>
      <c r="K106" s="2">
        <v>0.40200000000000002</v>
      </c>
      <c r="L106" s="2">
        <v>1.3</v>
      </c>
      <c r="M106" s="2">
        <v>3.4</v>
      </c>
      <c r="N106" s="2">
        <v>0.38100000000000001</v>
      </c>
      <c r="O106" s="2">
        <v>0.6</v>
      </c>
      <c r="P106" s="2">
        <v>1.3</v>
      </c>
      <c r="Q106" s="2">
        <v>0.45800000000000002</v>
      </c>
      <c r="R106" s="2">
        <v>0.54</v>
      </c>
      <c r="S106" s="2">
        <v>0.8</v>
      </c>
      <c r="T106" s="2">
        <v>1</v>
      </c>
      <c r="U106" s="2">
        <v>0.82199999999999995</v>
      </c>
      <c r="V106" s="2">
        <v>0.5</v>
      </c>
      <c r="W106" s="2">
        <v>1.9</v>
      </c>
      <c r="X106" s="2">
        <v>2.5</v>
      </c>
      <c r="Y106" s="2">
        <v>1.1000000000000001</v>
      </c>
      <c r="Z106" s="2">
        <v>0.6</v>
      </c>
      <c r="AA106" s="2">
        <v>0.6</v>
      </c>
      <c r="AB106" s="2">
        <v>0.7</v>
      </c>
      <c r="AC106" s="2">
        <v>1.1000000000000001</v>
      </c>
      <c r="AD106" s="2">
        <v>6</v>
      </c>
    </row>
    <row r="107" spans="1:30" x14ac:dyDescent="0.45">
      <c r="A107" s="2">
        <v>89</v>
      </c>
      <c r="B107" s="3" t="s">
        <v>154</v>
      </c>
      <c r="C107" s="4" t="s">
        <v>39</v>
      </c>
      <c r="D107" s="2">
        <v>20</v>
      </c>
      <c r="E107" s="3" t="s">
        <v>151</v>
      </c>
      <c r="F107" s="2">
        <v>43</v>
      </c>
      <c r="G107" s="2">
        <v>7</v>
      </c>
      <c r="H107" s="2">
        <v>17.2</v>
      </c>
      <c r="I107" s="2">
        <v>1.8</v>
      </c>
      <c r="J107" s="2">
        <v>4.3</v>
      </c>
      <c r="K107" s="2">
        <v>0.42199999999999999</v>
      </c>
      <c r="L107" s="2">
        <v>0.7</v>
      </c>
      <c r="M107" s="2">
        <v>2.1</v>
      </c>
      <c r="N107" s="2">
        <v>0.35599999999999998</v>
      </c>
      <c r="O107" s="2">
        <v>1.1000000000000001</v>
      </c>
      <c r="P107" s="2">
        <v>2.2000000000000002</v>
      </c>
      <c r="Q107" s="2">
        <v>0.48399999999999999</v>
      </c>
      <c r="R107" s="2">
        <v>0.50800000000000001</v>
      </c>
      <c r="S107" s="2">
        <v>0.7</v>
      </c>
      <c r="T107" s="2">
        <v>0.9</v>
      </c>
      <c r="U107" s="2">
        <v>0.78400000000000003</v>
      </c>
      <c r="V107" s="2">
        <v>0.2</v>
      </c>
      <c r="W107" s="2">
        <v>2.4</v>
      </c>
      <c r="X107" s="2">
        <v>2.6</v>
      </c>
      <c r="Y107" s="2">
        <v>1</v>
      </c>
      <c r="Z107" s="2">
        <v>0.4</v>
      </c>
      <c r="AA107" s="2">
        <v>0.3</v>
      </c>
      <c r="AB107" s="2">
        <v>0.7</v>
      </c>
      <c r="AC107" s="2">
        <v>1.2</v>
      </c>
      <c r="AD107" s="2">
        <v>5</v>
      </c>
    </row>
    <row r="108" spans="1:30" x14ac:dyDescent="0.45">
      <c r="A108" s="2">
        <v>90</v>
      </c>
      <c r="B108" s="3" t="s">
        <v>155</v>
      </c>
      <c r="C108" s="4" t="s">
        <v>59</v>
      </c>
      <c r="D108" s="2">
        <v>19</v>
      </c>
      <c r="E108" s="3" t="s">
        <v>80</v>
      </c>
      <c r="F108" s="2">
        <v>5</v>
      </c>
      <c r="G108" s="2">
        <v>0</v>
      </c>
      <c r="H108" s="2">
        <v>6.4</v>
      </c>
      <c r="I108" s="2">
        <v>0.2</v>
      </c>
      <c r="J108" s="2">
        <v>1.2</v>
      </c>
      <c r="K108" s="2">
        <v>0.16700000000000001</v>
      </c>
      <c r="L108" s="2">
        <v>0</v>
      </c>
      <c r="M108" s="2">
        <v>0.8</v>
      </c>
      <c r="N108" s="2">
        <v>0</v>
      </c>
      <c r="O108" s="2">
        <v>0.2</v>
      </c>
      <c r="P108" s="2">
        <v>0.4</v>
      </c>
      <c r="Q108" s="2">
        <v>0.5</v>
      </c>
      <c r="R108" s="2">
        <v>0.16700000000000001</v>
      </c>
      <c r="S108" s="2">
        <v>0.8</v>
      </c>
      <c r="T108" s="2">
        <v>0.8</v>
      </c>
      <c r="U108" s="2">
        <v>1</v>
      </c>
      <c r="V108" s="2">
        <v>0</v>
      </c>
      <c r="W108" s="2">
        <v>1.2</v>
      </c>
      <c r="X108" s="2">
        <v>1.2</v>
      </c>
      <c r="Y108" s="2">
        <v>0</v>
      </c>
      <c r="Z108" s="2">
        <v>0.6</v>
      </c>
      <c r="AA108" s="2">
        <v>0</v>
      </c>
      <c r="AB108" s="2">
        <v>0.2</v>
      </c>
      <c r="AC108" s="2">
        <v>0.4</v>
      </c>
      <c r="AD108" s="2">
        <v>1.2</v>
      </c>
    </row>
    <row r="109" spans="1:30" x14ac:dyDescent="0.45">
      <c r="A109" s="2">
        <v>91</v>
      </c>
      <c r="B109" s="3" t="s">
        <v>156</v>
      </c>
      <c r="C109" s="4" t="s">
        <v>39</v>
      </c>
      <c r="D109" s="2">
        <v>31</v>
      </c>
      <c r="E109" s="3" t="s">
        <v>40</v>
      </c>
      <c r="F109" s="2">
        <v>43</v>
      </c>
      <c r="G109" s="2">
        <v>19</v>
      </c>
      <c r="H109" s="2">
        <v>30</v>
      </c>
      <c r="I109" s="2">
        <v>6.2</v>
      </c>
      <c r="J109" s="2">
        <v>14.9</v>
      </c>
      <c r="K109" s="2">
        <v>0.41499999999999998</v>
      </c>
      <c r="L109" s="2">
        <v>1.6</v>
      </c>
      <c r="M109" s="2">
        <v>5.6</v>
      </c>
      <c r="N109" s="2">
        <v>0.28999999999999998</v>
      </c>
      <c r="O109" s="2">
        <v>4.5999999999999996</v>
      </c>
      <c r="P109" s="2">
        <v>9.3000000000000007</v>
      </c>
      <c r="Q109" s="2">
        <v>0.49</v>
      </c>
      <c r="R109" s="2">
        <v>0.47</v>
      </c>
      <c r="S109" s="2">
        <v>3.3</v>
      </c>
      <c r="T109" s="2">
        <v>3.7</v>
      </c>
      <c r="U109" s="2">
        <v>0.875</v>
      </c>
      <c r="V109" s="2">
        <v>0.9</v>
      </c>
      <c r="W109" s="2">
        <v>2.4</v>
      </c>
      <c r="X109" s="2">
        <v>3.4</v>
      </c>
      <c r="Y109" s="2">
        <v>4.8</v>
      </c>
      <c r="Z109" s="2">
        <v>0.6</v>
      </c>
      <c r="AA109" s="2">
        <v>0.1</v>
      </c>
      <c r="AB109" s="2">
        <v>2.7</v>
      </c>
      <c r="AC109" s="2">
        <v>1.3</v>
      </c>
      <c r="AD109" s="2">
        <v>17.3</v>
      </c>
    </row>
    <row r="110" spans="1:30" x14ac:dyDescent="0.45">
      <c r="A110" s="2">
        <v>92</v>
      </c>
      <c r="B110" s="3" t="s">
        <v>157</v>
      </c>
      <c r="C110" s="4" t="s">
        <v>33</v>
      </c>
      <c r="D110" s="2">
        <v>24</v>
      </c>
      <c r="E110" s="3" t="s">
        <v>118</v>
      </c>
      <c r="F110" s="2">
        <v>41</v>
      </c>
      <c r="G110" s="2">
        <v>41</v>
      </c>
      <c r="H110" s="2">
        <v>29.7</v>
      </c>
      <c r="I110" s="2">
        <v>5.3</v>
      </c>
      <c r="J110" s="2">
        <v>8.5</v>
      </c>
      <c r="K110" s="2">
        <v>0.623</v>
      </c>
      <c r="L110" s="2">
        <v>0</v>
      </c>
      <c r="M110" s="2">
        <v>0.1</v>
      </c>
      <c r="N110" s="2">
        <v>0.33300000000000002</v>
      </c>
      <c r="O110" s="2">
        <v>5.3</v>
      </c>
      <c r="P110" s="2">
        <v>8.5</v>
      </c>
      <c r="Q110" s="2">
        <v>0.625</v>
      </c>
      <c r="R110" s="2">
        <v>0.624</v>
      </c>
      <c r="S110" s="2">
        <v>1.5</v>
      </c>
      <c r="T110" s="2">
        <v>2.7</v>
      </c>
      <c r="U110" s="2">
        <v>0.57299999999999995</v>
      </c>
      <c r="V110" s="2">
        <v>3</v>
      </c>
      <c r="W110" s="2">
        <v>7.3</v>
      </c>
      <c r="X110" s="2">
        <v>10.3</v>
      </c>
      <c r="Y110" s="2">
        <v>1.9</v>
      </c>
      <c r="Z110" s="2">
        <v>0.7</v>
      </c>
      <c r="AA110" s="2">
        <v>2.2999999999999998</v>
      </c>
      <c r="AB110" s="2">
        <v>1.2</v>
      </c>
      <c r="AC110" s="2">
        <v>2.5</v>
      </c>
      <c r="AD110" s="2">
        <v>12.2</v>
      </c>
    </row>
    <row r="111" spans="1:30" x14ac:dyDescent="0.45">
      <c r="A111" s="2">
        <v>93</v>
      </c>
      <c r="B111" s="3" t="s">
        <v>158</v>
      </c>
      <c r="C111" s="4" t="s">
        <v>28</v>
      </c>
      <c r="D111" s="2">
        <v>19</v>
      </c>
      <c r="E111" s="3" t="s">
        <v>118</v>
      </c>
      <c r="F111" s="2">
        <v>5</v>
      </c>
      <c r="G111" s="2">
        <v>0</v>
      </c>
      <c r="H111" s="2">
        <v>11.4</v>
      </c>
      <c r="I111" s="2">
        <v>2</v>
      </c>
      <c r="J111" s="2">
        <v>3.4</v>
      </c>
      <c r="K111" s="2">
        <v>0.58799999999999997</v>
      </c>
      <c r="L111" s="2">
        <v>0</v>
      </c>
      <c r="M111" s="2">
        <v>0.6</v>
      </c>
      <c r="N111" s="2">
        <v>0</v>
      </c>
      <c r="O111" s="2">
        <v>2</v>
      </c>
      <c r="P111" s="2">
        <v>2.8</v>
      </c>
      <c r="Q111" s="2">
        <v>0.71399999999999997</v>
      </c>
      <c r="R111" s="2">
        <v>0.58799999999999997</v>
      </c>
      <c r="S111" s="2">
        <v>1.2</v>
      </c>
      <c r="T111" s="2">
        <v>1.2</v>
      </c>
      <c r="U111" s="2">
        <v>1</v>
      </c>
      <c r="V111" s="2">
        <v>1.2</v>
      </c>
      <c r="W111" s="2">
        <v>1.2</v>
      </c>
      <c r="X111" s="2">
        <v>2.4</v>
      </c>
      <c r="Y111" s="2">
        <v>0.8</v>
      </c>
      <c r="Z111" s="2">
        <v>0</v>
      </c>
      <c r="AA111" s="2">
        <v>0.2</v>
      </c>
      <c r="AB111" s="2">
        <v>0.4</v>
      </c>
      <c r="AC111" s="2">
        <v>1</v>
      </c>
      <c r="AD111" s="2">
        <v>5.2</v>
      </c>
    </row>
    <row r="112" spans="1:30" x14ac:dyDescent="0.45">
      <c r="A112" s="2">
        <v>94</v>
      </c>
      <c r="B112" s="3" t="s">
        <v>159</v>
      </c>
      <c r="C112" s="4" t="s">
        <v>59</v>
      </c>
      <c r="D112" s="2">
        <v>26</v>
      </c>
      <c r="E112" s="3" t="s">
        <v>89</v>
      </c>
      <c r="F112" s="2">
        <v>38</v>
      </c>
      <c r="G112" s="2">
        <v>7</v>
      </c>
      <c r="H112" s="2">
        <v>17.3</v>
      </c>
      <c r="I112" s="2">
        <v>2.1</v>
      </c>
      <c r="J112" s="2">
        <v>3.7</v>
      </c>
      <c r="K112" s="2">
        <v>0.56299999999999994</v>
      </c>
      <c r="L112" s="2">
        <v>0.8</v>
      </c>
      <c r="M112" s="2">
        <v>1.8</v>
      </c>
      <c r="N112" s="2">
        <v>0.443</v>
      </c>
      <c r="O112" s="2">
        <v>1.3</v>
      </c>
      <c r="P112" s="2">
        <v>1.9</v>
      </c>
      <c r="Q112" s="2">
        <v>0.68100000000000005</v>
      </c>
      <c r="R112" s="2">
        <v>0.67300000000000004</v>
      </c>
      <c r="S112" s="2">
        <v>0.8</v>
      </c>
      <c r="T112" s="2">
        <v>1</v>
      </c>
      <c r="U112" s="2">
        <v>0.86499999999999999</v>
      </c>
      <c r="V112" s="2">
        <v>0.3</v>
      </c>
      <c r="W112" s="2">
        <v>1.3</v>
      </c>
      <c r="X112" s="2">
        <v>1.6</v>
      </c>
      <c r="Y112" s="2">
        <v>0.8</v>
      </c>
      <c r="Z112" s="2">
        <v>0.4</v>
      </c>
      <c r="AA112" s="2">
        <v>0.1</v>
      </c>
      <c r="AB112" s="2">
        <v>0.4</v>
      </c>
      <c r="AC112" s="2">
        <v>1.2</v>
      </c>
      <c r="AD112" s="2">
        <v>5.9</v>
      </c>
    </row>
    <row r="113" spans="1:30" x14ac:dyDescent="0.45">
      <c r="A113" s="2">
        <v>95</v>
      </c>
      <c r="B113" s="3" t="s">
        <v>160</v>
      </c>
      <c r="C113" s="4" t="s">
        <v>28</v>
      </c>
      <c r="D113" s="2">
        <v>26</v>
      </c>
      <c r="E113" s="3" t="s">
        <v>40</v>
      </c>
      <c r="F113" s="2">
        <v>49</v>
      </c>
      <c r="G113" s="2">
        <v>47</v>
      </c>
      <c r="H113" s="2">
        <v>27.8</v>
      </c>
      <c r="I113" s="2">
        <v>5.7</v>
      </c>
      <c r="J113" s="2">
        <v>10.9</v>
      </c>
      <c r="K113" s="2">
        <v>0.52200000000000002</v>
      </c>
      <c r="L113" s="2">
        <v>1.2</v>
      </c>
      <c r="M113" s="2">
        <v>3.5</v>
      </c>
      <c r="N113" s="2">
        <v>0.34300000000000003</v>
      </c>
      <c r="O113" s="2">
        <v>4.5</v>
      </c>
      <c r="P113" s="2">
        <v>7.4</v>
      </c>
      <c r="Q113" s="2">
        <v>0.60799999999999998</v>
      </c>
      <c r="R113" s="2">
        <v>0.57799999999999996</v>
      </c>
      <c r="S113" s="2">
        <v>1.8</v>
      </c>
      <c r="T113" s="2">
        <v>2.2999999999999998</v>
      </c>
      <c r="U113" s="2">
        <v>0.78100000000000003</v>
      </c>
      <c r="V113" s="2">
        <v>2.2000000000000002</v>
      </c>
      <c r="W113" s="2">
        <v>5.9</v>
      </c>
      <c r="X113" s="2">
        <v>8.1</v>
      </c>
      <c r="Y113" s="2">
        <v>1</v>
      </c>
      <c r="Z113" s="2">
        <v>0.6</v>
      </c>
      <c r="AA113" s="2">
        <v>0.8</v>
      </c>
      <c r="AB113" s="2">
        <v>1.3</v>
      </c>
      <c r="AC113" s="2">
        <v>2.8</v>
      </c>
      <c r="AD113" s="2">
        <v>14.4</v>
      </c>
    </row>
    <row r="114" spans="1:30" x14ac:dyDescent="0.45">
      <c r="A114" s="2">
        <v>96</v>
      </c>
      <c r="B114" s="3" t="s">
        <v>161</v>
      </c>
      <c r="C114" s="4" t="s">
        <v>33</v>
      </c>
      <c r="D114" s="2">
        <v>26</v>
      </c>
      <c r="E114" s="3" t="s">
        <v>80</v>
      </c>
      <c r="F114" s="2">
        <v>40</v>
      </c>
      <c r="G114" s="2">
        <v>24</v>
      </c>
      <c r="H114" s="2">
        <v>24.8</v>
      </c>
      <c r="I114" s="2">
        <v>4.5999999999999996</v>
      </c>
      <c r="J114" s="2">
        <v>9.6</v>
      </c>
      <c r="K114" s="2">
        <v>0.48199999999999998</v>
      </c>
      <c r="L114" s="2">
        <v>0.9</v>
      </c>
      <c r="M114" s="2">
        <v>3.2</v>
      </c>
      <c r="N114" s="2">
        <v>0.27900000000000003</v>
      </c>
      <c r="O114" s="2">
        <v>3.7</v>
      </c>
      <c r="P114" s="2">
        <v>6.3</v>
      </c>
      <c r="Q114" s="2">
        <v>0.58499999999999996</v>
      </c>
      <c r="R114" s="2">
        <v>0.52900000000000003</v>
      </c>
      <c r="S114" s="2">
        <v>1.9</v>
      </c>
      <c r="T114" s="2">
        <v>2.4</v>
      </c>
      <c r="U114" s="2">
        <v>0.77300000000000002</v>
      </c>
      <c r="V114" s="2">
        <v>1.8</v>
      </c>
      <c r="W114" s="2">
        <v>3.8</v>
      </c>
      <c r="X114" s="2">
        <v>5.6</v>
      </c>
      <c r="Y114" s="2">
        <v>3.1</v>
      </c>
      <c r="Z114" s="2">
        <v>0.5</v>
      </c>
      <c r="AA114" s="2">
        <v>0.7</v>
      </c>
      <c r="AB114" s="2">
        <v>2.1</v>
      </c>
      <c r="AC114" s="2">
        <v>3.3</v>
      </c>
      <c r="AD114" s="2">
        <v>12</v>
      </c>
    </row>
    <row r="115" spans="1:30" x14ac:dyDescent="0.45">
      <c r="A115" s="2">
        <v>97</v>
      </c>
      <c r="B115" s="3" t="s">
        <v>162</v>
      </c>
      <c r="C115" s="4" t="s">
        <v>50</v>
      </c>
      <c r="D115" s="2">
        <v>36</v>
      </c>
      <c r="E115" s="3" t="s">
        <v>44</v>
      </c>
      <c r="F115" s="2">
        <v>47</v>
      </c>
      <c r="G115" s="2">
        <v>47</v>
      </c>
      <c r="H115" s="2">
        <v>29.2</v>
      </c>
      <c r="I115" s="2">
        <v>3.6</v>
      </c>
      <c r="J115" s="2">
        <v>8.1</v>
      </c>
      <c r="K115" s="2">
        <v>0.44600000000000001</v>
      </c>
      <c r="L115" s="2">
        <v>2.4</v>
      </c>
      <c r="M115" s="2">
        <v>5.3</v>
      </c>
      <c r="N115" s="2">
        <v>0.44800000000000001</v>
      </c>
      <c r="O115" s="2">
        <v>1.3</v>
      </c>
      <c r="P115" s="2">
        <v>2.8</v>
      </c>
      <c r="Q115" s="2">
        <v>0.44400000000000001</v>
      </c>
      <c r="R115" s="2">
        <v>0.59199999999999997</v>
      </c>
      <c r="S115" s="2">
        <v>1.1000000000000001</v>
      </c>
      <c r="T115" s="2">
        <v>1.3</v>
      </c>
      <c r="U115" s="2">
        <v>0.91500000000000004</v>
      </c>
      <c r="V115" s="2">
        <v>0.3</v>
      </c>
      <c r="W115" s="2">
        <v>2.5</v>
      </c>
      <c r="X115" s="2">
        <v>2.8</v>
      </c>
      <c r="Y115" s="2">
        <v>6.5</v>
      </c>
      <c r="Z115" s="2">
        <v>1</v>
      </c>
      <c r="AA115" s="2">
        <v>0.2</v>
      </c>
      <c r="AB115" s="2">
        <v>1.1000000000000001</v>
      </c>
      <c r="AC115" s="2">
        <v>1.7</v>
      </c>
      <c r="AD115" s="2">
        <v>10.7</v>
      </c>
    </row>
    <row r="116" spans="1:30" x14ac:dyDescent="0.45">
      <c r="A116" s="2">
        <v>98</v>
      </c>
      <c r="B116" s="3" t="s">
        <v>163</v>
      </c>
      <c r="C116" s="4" t="s">
        <v>59</v>
      </c>
      <c r="D116" s="2">
        <v>31</v>
      </c>
      <c r="E116" s="3" t="s">
        <v>54</v>
      </c>
      <c r="F116" s="2">
        <v>46</v>
      </c>
      <c r="G116" s="2">
        <v>2</v>
      </c>
      <c r="H116" s="2">
        <v>21.3</v>
      </c>
      <c r="I116" s="2">
        <v>1.9</v>
      </c>
      <c r="J116" s="2">
        <v>4.2</v>
      </c>
      <c r="K116" s="2">
        <v>0.45400000000000001</v>
      </c>
      <c r="L116" s="2">
        <v>1.2</v>
      </c>
      <c r="M116" s="2">
        <v>3</v>
      </c>
      <c r="N116" s="2">
        <v>0.38400000000000001</v>
      </c>
      <c r="O116" s="2">
        <v>0.8</v>
      </c>
      <c r="P116" s="2">
        <v>1.2</v>
      </c>
      <c r="Q116" s="2">
        <v>0.625</v>
      </c>
      <c r="R116" s="2">
        <v>0.59</v>
      </c>
      <c r="S116" s="2">
        <v>0.4</v>
      </c>
      <c r="T116" s="2">
        <v>0.6</v>
      </c>
      <c r="U116" s="2">
        <v>0.69</v>
      </c>
      <c r="V116" s="2">
        <v>0.6</v>
      </c>
      <c r="W116" s="2">
        <v>2.5</v>
      </c>
      <c r="X116" s="2">
        <v>3.1</v>
      </c>
      <c r="Y116" s="2">
        <v>1.9</v>
      </c>
      <c r="Z116" s="2">
        <v>0.5</v>
      </c>
      <c r="AA116" s="2">
        <v>0.2</v>
      </c>
      <c r="AB116" s="2">
        <v>0.6</v>
      </c>
      <c r="AC116" s="2">
        <v>1.3</v>
      </c>
      <c r="AD116" s="2">
        <v>5.4</v>
      </c>
    </row>
    <row r="117" spans="1:30" x14ac:dyDescent="0.45">
      <c r="A117" s="2">
        <v>99</v>
      </c>
      <c r="B117" s="3" t="s">
        <v>164</v>
      </c>
      <c r="C117" s="4" t="s">
        <v>59</v>
      </c>
      <c r="D117" s="2">
        <v>19</v>
      </c>
      <c r="E117" s="3" t="s">
        <v>62</v>
      </c>
      <c r="F117" s="2">
        <v>49</v>
      </c>
      <c r="G117" s="2">
        <v>3</v>
      </c>
      <c r="H117" s="2">
        <v>26.7</v>
      </c>
      <c r="I117" s="2">
        <v>3</v>
      </c>
      <c r="J117" s="2">
        <v>6.4</v>
      </c>
      <c r="K117" s="2">
        <v>0.45900000000000002</v>
      </c>
      <c r="L117" s="2">
        <v>1</v>
      </c>
      <c r="M117" s="2">
        <v>2.6</v>
      </c>
      <c r="N117" s="2">
        <v>0.378</v>
      </c>
      <c r="O117" s="2">
        <v>2</v>
      </c>
      <c r="P117" s="2">
        <v>3.9</v>
      </c>
      <c r="Q117" s="2">
        <v>0.51300000000000001</v>
      </c>
      <c r="R117" s="2">
        <v>0.53500000000000003</v>
      </c>
      <c r="S117" s="2">
        <v>1.2</v>
      </c>
      <c r="T117" s="2">
        <v>1.8</v>
      </c>
      <c r="U117" s="2">
        <v>0.69</v>
      </c>
      <c r="V117" s="2">
        <v>0.8</v>
      </c>
      <c r="W117" s="2">
        <v>3.2</v>
      </c>
      <c r="X117" s="2">
        <v>4</v>
      </c>
      <c r="Y117" s="2">
        <v>1.8</v>
      </c>
      <c r="Z117" s="2">
        <v>0.9</v>
      </c>
      <c r="AA117" s="2">
        <v>0.8</v>
      </c>
      <c r="AB117" s="2">
        <v>1.4</v>
      </c>
      <c r="AC117" s="2">
        <v>2.1</v>
      </c>
      <c r="AD117" s="2">
        <v>8.1</v>
      </c>
    </row>
    <row r="118" spans="1:30" x14ac:dyDescent="0.45">
      <c r="A118" s="2">
        <v>100</v>
      </c>
      <c r="B118" s="3" t="s">
        <v>165</v>
      </c>
      <c r="C118" s="4" t="s">
        <v>39</v>
      </c>
      <c r="D118" s="2">
        <v>22</v>
      </c>
      <c r="E118" s="3" t="s">
        <v>74</v>
      </c>
      <c r="F118" s="2">
        <v>10</v>
      </c>
      <c r="G118" s="2">
        <v>0</v>
      </c>
      <c r="H118" s="2">
        <v>5.9</v>
      </c>
      <c r="I118" s="2">
        <v>1.4</v>
      </c>
      <c r="J118" s="2">
        <v>2.6</v>
      </c>
      <c r="K118" s="2">
        <v>0.53800000000000003</v>
      </c>
      <c r="L118" s="2">
        <v>0.3</v>
      </c>
      <c r="M118" s="2">
        <v>0.6</v>
      </c>
      <c r="N118" s="2">
        <v>0.5</v>
      </c>
      <c r="O118" s="2">
        <v>1.1000000000000001</v>
      </c>
      <c r="P118" s="2">
        <v>2</v>
      </c>
      <c r="Q118" s="2">
        <v>0.55000000000000004</v>
      </c>
      <c r="R118" s="2">
        <v>0.59599999999999997</v>
      </c>
      <c r="S118" s="2">
        <v>2</v>
      </c>
      <c r="T118" s="2">
        <v>2.5</v>
      </c>
      <c r="U118" s="2">
        <v>0.8</v>
      </c>
      <c r="V118" s="2">
        <v>0.4</v>
      </c>
      <c r="W118" s="2">
        <v>0.4</v>
      </c>
      <c r="X118" s="2">
        <v>0.8</v>
      </c>
      <c r="Y118" s="2">
        <v>0.1</v>
      </c>
      <c r="Z118" s="2">
        <v>0.2</v>
      </c>
      <c r="AA118" s="2">
        <v>0</v>
      </c>
      <c r="AB118" s="2">
        <v>0.1</v>
      </c>
      <c r="AC118" s="2">
        <v>0.3</v>
      </c>
      <c r="AD118" s="2">
        <v>5.0999999999999996</v>
      </c>
    </row>
    <row r="119" spans="1:30" x14ac:dyDescent="0.45">
      <c r="A119" s="8" t="s">
        <v>0</v>
      </c>
      <c r="B119" s="8" t="s">
        <v>1</v>
      </c>
      <c r="C119" s="8" t="s">
        <v>2</v>
      </c>
      <c r="D119" s="8" t="s">
        <v>3</v>
      </c>
      <c r="E119" s="8" t="s">
        <v>4</v>
      </c>
      <c r="F119" s="8" t="s">
        <v>5</v>
      </c>
      <c r="G119" s="8" t="s">
        <v>6</v>
      </c>
      <c r="H119" s="8" t="s">
        <v>7</v>
      </c>
      <c r="I119" s="8" t="s">
        <v>8</v>
      </c>
      <c r="J119" s="8" t="s">
        <v>9</v>
      </c>
      <c r="K119" s="8" t="s">
        <v>10</v>
      </c>
      <c r="L119" s="8" t="s">
        <v>11</v>
      </c>
      <c r="M119" s="8" t="s">
        <v>12</v>
      </c>
      <c r="N119" s="8" t="s">
        <v>13</v>
      </c>
      <c r="O119" s="8" t="s">
        <v>14</v>
      </c>
      <c r="P119" s="8" t="s">
        <v>15</v>
      </c>
      <c r="Q119" s="8" t="s">
        <v>16</v>
      </c>
      <c r="R119" s="8" t="s">
        <v>17</v>
      </c>
      <c r="S119" s="8" t="s">
        <v>18</v>
      </c>
      <c r="T119" s="8" t="s">
        <v>19</v>
      </c>
      <c r="U119" s="8" t="s">
        <v>20</v>
      </c>
      <c r="V119" s="8" t="s">
        <v>21</v>
      </c>
      <c r="W119" s="8" t="s">
        <v>22</v>
      </c>
      <c r="X119" s="8" t="s">
        <v>23</v>
      </c>
      <c r="Y119" s="8" t="s">
        <v>24</v>
      </c>
      <c r="Z119" s="8" t="s">
        <v>25</v>
      </c>
      <c r="AA119" s="8" t="s">
        <v>26</v>
      </c>
      <c r="AB119" s="8" t="s">
        <v>27</v>
      </c>
      <c r="AC119" s="8" t="s">
        <v>28</v>
      </c>
      <c r="AD119" s="8" t="s">
        <v>29</v>
      </c>
    </row>
    <row r="120" spans="1:30" x14ac:dyDescent="0.45">
      <c r="A120" s="2">
        <v>101</v>
      </c>
      <c r="B120" s="3" t="s">
        <v>166</v>
      </c>
      <c r="C120" s="4" t="s">
        <v>167</v>
      </c>
      <c r="D120" s="2">
        <v>33</v>
      </c>
      <c r="E120" s="5" t="s">
        <v>32</v>
      </c>
      <c r="F120" s="2">
        <v>29</v>
      </c>
      <c r="G120" s="2">
        <v>6</v>
      </c>
      <c r="H120" s="2">
        <v>16.8</v>
      </c>
      <c r="I120" s="2">
        <v>1.5</v>
      </c>
      <c r="J120" s="2">
        <v>3.4</v>
      </c>
      <c r="K120" s="2">
        <v>0.439</v>
      </c>
      <c r="L120" s="2">
        <v>0.7</v>
      </c>
      <c r="M120" s="2">
        <v>1.9</v>
      </c>
      <c r="N120" s="2">
        <v>0.33900000000000002</v>
      </c>
      <c r="O120" s="2">
        <v>0.8</v>
      </c>
      <c r="P120" s="2">
        <v>1.4</v>
      </c>
      <c r="Q120" s="2">
        <v>0.57099999999999995</v>
      </c>
      <c r="R120" s="2">
        <v>0.53600000000000003</v>
      </c>
      <c r="S120" s="2">
        <v>0.8</v>
      </c>
      <c r="T120" s="2">
        <v>0.9</v>
      </c>
      <c r="U120" s="2">
        <v>0.84599999999999997</v>
      </c>
      <c r="V120" s="2">
        <v>1.1000000000000001</v>
      </c>
      <c r="W120" s="2">
        <v>2.2999999999999998</v>
      </c>
      <c r="X120" s="2">
        <v>3.3</v>
      </c>
      <c r="Y120" s="2">
        <v>0.8</v>
      </c>
      <c r="Z120" s="2">
        <v>1.3</v>
      </c>
      <c r="AA120" s="2">
        <v>0.6</v>
      </c>
      <c r="AB120" s="2">
        <v>0.4</v>
      </c>
      <c r="AC120" s="2">
        <v>1.9</v>
      </c>
      <c r="AD120" s="2">
        <v>4.4000000000000004</v>
      </c>
    </row>
    <row r="121" spans="1:30" x14ac:dyDescent="0.45">
      <c r="A121" s="6">
        <v>101</v>
      </c>
      <c r="B121" s="3" t="s">
        <v>166</v>
      </c>
      <c r="C121" s="7" t="s">
        <v>28</v>
      </c>
      <c r="D121" s="6">
        <v>33</v>
      </c>
      <c r="E121" s="3" t="s">
        <v>89</v>
      </c>
      <c r="F121" s="6">
        <v>3</v>
      </c>
      <c r="G121" s="6">
        <v>3</v>
      </c>
      <c r="H121" s="6">
        <v>23</v>
      </c>
      <c r="I121" s="6">
        <v>1</v>
      </c>
      <c r="J121" s="6">
        <v>3</v>
      </c>
      <c r="K121" s="6">
        <v>0.33300000000000002</v>
      </c>
      <c r="L121" s="6">
        <v>0.7</v>
      </c>
      <c r="M121" s="6">
        <v>2.7</v>
      </c>
      <c r="N121" s="6">
        <v>0.25</v>
      </c>
      <c r="O121" s="6">
        <v>0.3</v>
      </c>
      <c r="P121" s="6">
        <v>0.3</v>
      </c>
      <c r="Q121" s="6">
        <v>1</v>
      </c>
      <c r="R121" s="6">
        <v>0.44400000000000001</v>
      </c>
      <c r="S121" s="6">
        <v>0.3</v>
      </c>
      <c r="T121" s="6">
        <v>0.7</v>
      </c>
      <c r="U121" s="6">
        <v>0.5</v>
      </c>
      <c r="V121" s="6">
        <v>0.7</v>
      </c>
      <c r="W121" s="6">
        <v>2</v>
      </c>
      <c r="X121" s="6">
        <v>2.7</v>
      </c>
      <c r="Y121" s="6">
        <v>2.2999999999999998</v>
      </c>
      <c r="Z121" s="6">
        <v>2</v>
      </c>
      <c r="AA121" s="6">
        <v>0.7</v>
      </c>
      <c r="AB121" s="6">
        <v>0</v>
      </c>
      <c r="AC121" s="6">
        <v>2.2999999999999998</v>
      </c>
      <c r="AD121" s="6">
        <v>3</v>
      </c>
    </row>
    <row r="122" spans="1:30" x14ac:dyDescent="0.45">
      <c r="A122" s="6">
        <v>101</v>
      </c>
      <c r="B122" s="3" t="s">
        <v>166</v>
      </c>
      <c r="C122" s="7" t="s">
        <v>59</v>
      </c>
      <c r="D122" s="6">
        <v>33</v>
      </c>
      <c r="E122" s="3" t="s">
        <v>74</v>
      </c>
      <c r="F122" s="6">
        <v>26</v>
      </c>
      <c r="G122" s="6">
        <v>3</v>
      </c>
      <c r="H122" s="6">
        <v>16.100000000000001</v>
      </c>
      <c r="I122" s="6">
        <v>1.5</v>
      </c>
      <c r="J122" s="6">
        <v>3.4</v>
      </c>
      <c r="K122" s="6">
        <v>0.44900000000000001</v>
      </c>
      <c r="L122" s="6">
        <v>0.7</v>
      </c>
      <c r="M122" s="6">
        <v>1.8</v>
      </c>
      <c r="N122" s="6">
        <v>0.35399999999999998</v>
      </c>
      <c r="O122" s="6">
        <v>0.9</v>
      </c>
      <c r="P122" s="6">
        <v>1.6</v>
      </c>
      <c r="Q122" s="6">
        <v>0.56100000000000005</v>
      </c>
      <c r="R122" s="6">
        <v>0.54500000000000004</v>
      </c>
      <c r="S122" s="6">
        <v>0.8</v>
      </c>
      <c r="T122" s="6">
        <v>0.9</v>
      </c>
      <c r="U122" s="6">
        <v>0.875</v>
      </c>
      <c r="V122" s="6">
        <v>1.1000000000000001</v>
      </c>
      <c r="W122" s="6">
        <v>2.2999999999999998</v>
      </c>
      <c r="X122" s="6">
        <v>3.4</v>
      </c>
      <c r="Y122" s="6">
        <v>0.7</v>
      </c>
      <c r="Z122" s="6">
        <v>1.3</v>
      </c>
      <c r="AA122" s="6">
        <v>0.6</v>
      </c>
      <c r="AB122" s="6">
        <v>0.4</v>
      </c>
      <c r="AC122" s="6">
        <v>1.9</v>
      </c>
      <c r="AD122" s="6">
        <v>4.5</v>
      </c>
    </row>
    <row r="123" spans="1:30" x14ac:dyDescent="0.45">
      <c r="A123" s="2">
        <v>102</v>
      </c>
      <c r="B123" s="3" t="s">
        <v>168</v>
      </c>
      <c r="C123" s="4" t="s">
        <v>59</v>
      </c>
      <c r="D123" s="2">
        <v>33</v>
      </c>
      <c r="E123" s="3" t="s">
        <v>101</v>
      </c>
      <c r="F123" s="2">
        <v>30</v>
      </c>
      <c r="G123" s="2">
        <v>7</v>
      </c>
      <c r="H123" s="2">
        <v>20.8</v>
      </c>
      <c r="I123" s="2">
        <v>2.1</v>
      </c>
      <c r="J123" s="2">
        <v>5.0999999999999996</v>
      </c>
      <c r="K123" s="2">
        <v>0.41799999999999998</v>
      </c>
      <c r="L123" s="2">
        <v>1.1000000000000001</v>
      </c>
      <c r="M123" s="2">
        <v>2.9</v>
      </c>
      <c r="N123" s="2">
        <v>0.36399999999999999</v>
      </c>
      <c r="O123" s="2">
        <v>1.1000000000000001</v>
      </c>
      <c r="P123" s="2">
        <v>2.2000000000000002</v>
      </c>
      <c r="Q123" s="2">
        <v>0.49199999999999999</v>
      </c>
      <c r="R123" s="2">
        <v>0.52300000000000002</v>
      </c>
      <c r="S123" s="2">
        <v>0.7</v>
      </c>
      <c r="T123" s="2">
        <v>0.8</v>
      </c>
      <c r="U123" s="2">
        <v>0.8</v>
      </c>
      <c r="V123" s="2">
        <v>1.8</v>
      </c>
      <c r="W123" s="2">
        <v>3</v>
      </c>
      <c r="X123" s="2">
        <v>4.8</v>
      </c>
      <c r="Y123" s="2">
        <v>1</v>
      </c>
      <c r="Z123" s="2">
        <v>0.6</v>
      </c>
      <c r="AA123" s="2">
        <v>0.4</v>
      </c>
      <c r="AB123" s="2">
        <v>0.6</v>
      </c>
      <c r="AC123" s="2">
        <v>2.4</v>
      </c>
      <c r="AD123" s="2">
        <v>6</v>
      </c>
    </row>
    <row r="124" spans="1:30" x14ac:dyDescent="0.45">
      <c r="A124" s="2">
        <v>103</v>
      </c>
      <c r="B124" s="3" t="s">
        <v>169</v>
      </c>
      <c r="C124" s="4" t="s">
        <v>28</v>
      </c>
      <c r="D124" s="2">
        <v>33</v>
      </c>
      <c r="E124" s="3" t="s">
        <v>54</v>
      </c>
      <c r="F124" s="2">
        <v>21</v>
      </c>
      <c r="G124" s="2">
        <v>5</v>
      </c>
      <c r="H124" s="2">
        <v>24.9</v>
      </c>
      <c r="I124" s="2">
        <v>2.7</v>
      </c>
      <c r="J124" s="2">
        <v>6</v>
      </c>
      <c r="K124" s="2">
        <v>0.45600000000000002</v>
      </c>
      <c r="L124" s="2">
        <v>1.6</v>
      </c>
      <c r="M124" s="2">
        <v>3.9</v>
      </c>
      <c r="N124" s="2">
        <v>0.40200000000000002</v>
      </c>
      <c r="O124" s="2">
        <v>1.1000000000000001</v>
      </c>
      <c r="P124" s="2">
        <v>2</v>
      </c>
      <c r="Q124" s="2">
        <v>0.55800000000000005</v>
      </c>
      <c r="R124" s="2">
        <v>0.58799999999999997</v>
      </c>
      <c r="S124" s="2">
        <v>0.7</v>
      </c>
      <c r="T124" s="2">
        <v>1</v>
      </c>
      <c r="U124" s="2">
        <v>0.66700000000000004</v>
      </c>
      <c r="V124" s="2">
        <v>0.4</v>
      </c>
      <c r="W124" s="2">
        <v>3</v>
      </c>
      <c r="X124" s="2">
        <v>3.5</v>
      </c>
      <c r="Y124" s="2">
        <v>1.6</v>
      </c>
      <c r="Z124" s="2">
        <v>0.8</v>
      </c>
      <c r="AA124" s="2">
        <v>0.2</v>
      </c>
      <c r="AB124" s="2">
        <v>0.4</v>
      </c>
      <c r="AC124" s="2">
        <v>1.8</v>
      </c>
      <c r="AD124" s="2">
        <v>7.7</v>
      </c>
    </row>
    <row r="125" spans="1:30" x14ac:dyDescent="0.45">
      <c r="A125" s="2">
        <v>104</v>
      </c>
      <c r="B125" s="3" t="s">
        <v>170</v>
      </c>
      <c r="C125" s="4" t="s">
        <v>50</v>
      </c>
      <c r="D125" s="2">
        <v>22</v>
      </c>
      <c r="E125" s="3" t="s">
        <v>68</v>
      </c>
      <c r="F125" s="2">
        <v>41</v>
      </c>
      <c r="G125" s="2">
        <v>41</v>
      </c>
      <c r="H125" s="2">
        <v>34.4</v>
      </c>
      <c r="I125" s="2">
        <v>8.4</v>
      </c>
      <c r="J125" s="2">
        <v>18.7</v>
      </c>
      <c r="K125" s="2">
        <v>0.44800000000000001</v>
      </c>
      <c r="L125" s="2">
        <v>1.8</v>
      </c>
      <c r="M125" s="2">
        <v>5.3</v>
      </c>
      <c r="N125" s="2">
        <v>0.33900000000000002</v>
      </c>
      <c r="O125" s="2">
        <v>6.6</v>
      </c>
      <c r="P125" s="2">
        <v>13.3</v>
      </c>
      <c r="Q125" s="2">
        <v>0.49199999999999999</v>
      </c>
      <c r="R125" s="2">
        <v>0.497</v>
      </c>
      <c r="S125" s="2">
        <v>3.9</v>
      </c>
      <c r="T125" s="2">
        <v>4.5</v>
      </c>
      <c r="U125" s="2">
        <v>0.85899999999999999</v>
      </c>
      <c r="V125" s="2">
        <v>0.4</v>
      </c>
      <c r="W125" s="2">
        <v>3.6</v>
      </c>
      <c r="X125" s="2">
        <v>4</v>
      </c>
      <c r="Y125" s="2">
        <v>7.4</v>
      </c>
      <c r="Z125" s="2">
        <v>1</v>
      </c>
      <c r="AA125" s="2">
        <v>0.3</v>
      </c>
      <c r="AB125" s="2">
        <v>3.7</v>
      </c>
      <c r="AC125" s="2">
        <v>2.8</v>
      </c>
      <c r="AD125" s="2">
        <v>22.4</v>
      </c>
    </row>
    <row r="126" spans="1:30" x14ac:dyDescent="0.45">
      <c r="A126" s="2">
        <v>105</v>
      </c>
      <c r="B126" s="3" t="s">
        <v>171</v>
      </c>
      <c r="C126" s="4" t="s">
        <v>39</v>
      </c>
      <c r="D126" s="2">
        <v>33</v>
      </c>
      <c r="E126" s="3" t="s">
        <v>130</v>
      </c>
      <c r="F126" s="2">
        <v>36</v>
      </c>
      <c r="G126" s="2">
        <v>3</v>
      </c>
      <c r="H126" s="2">
        <v>12.7</v>
      </c>
      <c r="I126" s="2">
        <v>1.5</v>
      </c>
      <c r="J126" s="2">
        <v>4</v>
      </c>
      <c r="K126" s="2">
        <v>0.372</v>
      </c>
      <c r="L126" s="2">
        <v>0.8</v>
      </c>
      <c r="M126" s="2">
        <v>2.2000000000000002</v>
      </c>
      <c r="N126" s="2">
        <v>0.36299999999999999</v>
      </c>
      <c r="O126" s="2">
        <v>0.7</v>
      </c>
      <c r="P126" s="2">
        <v>1.8</v>
      </c>
      <c r="Q126" s="2">
        <v>0.38500000000000001</v>
      </c>
      <c r="R126" s="2">
        <v>0.47199999999999998</v>
      </c>
      <c r="S126" s="2">
        <v>0.5</v>
      </c>
      <c r="T126" s="2">
        <v>0.5</v>
      </c>
      <c r="U126" s="2">
        <v>0.89500000000000002</v>
      </c>
      <c r="V126" s="2">
        <v>0.4</v>
      </c>
      <c r="W126" s="2">
        <v>1</v>
      </c>
      <c r="X126" s="2">
        <v>1.4</v>
      </c>
      <c r="Y126" s="2">
        <v>0.8</v>
      </c>
      <c r="Z126" s="2">
        <v>0.5</v>
      </c>
      <c r="AA126" s="2">
        <v>0.1</v>
      </c>
      <c r="AB126" s="2">
        <v>0.4</v>
      </c>
      <c r="AC126" s="2">
        <v>0.9</v>
      </c>
      <c r="AD126" s="2">
        <v>4.3</v>
      </c>
    </row>
    <row r="127" spans="1:30" x14ac:dyDescent="0.45">
      <c r="A127" s="2">
        <v>106</v>
      </c>
      <c r="B127" s="3" t="s">
        <v>172</v>
      </c>
      <c r="C127" s="4" t="s">
        <v>50</v>
      </c>
      <c r="D127" s="2">
        <v>35</v>
      </c>
      <c r="E127" s="3" t="s">
        <v>173</v>
      </c>
      <c r="F127" s="2">
        <v>46</v>
      </c>
      <c r="G127" s="2">
        <v>46</v>
      </c>
      <c r="H127" s="2">
        <v>33.4</v>
      </c>
      <c r="I127" s="2">
        <v>9.1</v>
      </c>
      <c r="J127" s="2">
        <v>19.600000000000001</v>
      </c>
      <c r="K127" s="2">
        <v>0.46400000000000002</v>
      </c>
      <c r="L127" s="2">
        <v>4.9000000000000004</v>
      </c>
      <c r="M127" s="2">
        <v>11.7</v>
      </c>
      <c r="N127" s="2">
        <v>0.41699999999999998</v>
      </c>
      <c r="O127" s="2">
        <v>4.2</v>
      </c>
      <c r="P127" s="2">
        <v>7.9</v>
      </c>
      <c r="Q127" s="2">
        <v>0.53400000000000003</v>
      </c>
      <c r="R127" s="2">
        <v>0.58899999999999997</v>
      </c>
      <c r="S127" s="2">
        <v>4.9000000000000004</v>
      </c>
      <c r="T127" s="2">
        <v>5.3</v>
      </c>
      <c r="U127" s="2">
        <v>0.93</v>
      </c>
      <c r="V127" s="2">
        <v>0.5</v>
      </c>
      <c r="W127" s="2">
        <v>3.8</v>
      </c>
      <c r="X127" s="2">
        <v>4.3</v>
      </c>
      <c r="Y127" s="2">
        <v>4.8</v>
      </c>
      <c r="Z127" s="2">
        <v>0.8</v>
      </c>
      <c r="AA127" s="2">
        <v>0.4</v>
      </c>
      <c r="AB127" s="2">
        <v>3</v>
      </c>
      <c r="AC127" s="2">
        <v>1.8</v>
      </c>
      <c r="AD127" s="2">
        <v>28</v>
      </c>
    </row>
    <row r="128" spans="1:30" x14ac:dyDescent="0.45">
      <c r="A128" s="2">
        <v>107</v>
      </c>
      <c r="B128" s="3" t="s">
        <v>174</v>
      </c>
      <c r="C128" s="4" t="s">
        <v>50</v>
      </c>
      <c r="D128" s="2">
        <v>20</v>
      </c>
      <c r="E128" s="3" t="s">
        <v>51</v>
      </c>
      <c r="F128" s="2">
        <v>51</v>
      </c>
      <c r="G128" s="2">
        <v>15</v>
      </c>
      <c r="H128" s="2">
        <v>21.8</v>
      </c>
      <c r="I128" s="2">
        <v>2.2000000000000002</v>
      </c>
      <c r="J128" s="2">
        <v>4.9000000000000004</v>
      </c>
      <c r="K128" s="2">
        <v>0.437</v>
      </c>
      <c r="L128" s="2">
        <v>0.6</v>
      </c>
      <c r="M128" s="2">
        <v>2.1</v>
      </c>
      <c r="N128" s="2">
        <v>0.28000000000000003</v>
      </c>
      <c r="O128" s="2">
        <v>1.6</v>
      </c>
      <c r="P128" s="2">
        <v>2.8</v>
      </c>
      <c r="Q128" s="2">
        <v>0.55200000000000005</v>
      </c>
      <c r="R128" s="2">
        <v>0.496</v>
      </c>
      <c r="S128" s="2">
        <v>0.6</v>
      </c>
      <c r="T128" s="2">
        <v>0.9</v>
      </c>
      <c r="U128" s="2">
        <v>0.64600000000000002</v>
      </c>
      <c r="V128" s="2">
        <v>1</v>
      </c>
      <c r="W128" s="2">
        <v>2.7</v>
      </c>
      <c r="X128" s="2">
        <v>3.7</v>
      </c>
      <c r="Y128" s="2">
        <v>2.6</v>
      </c>
      <c r="Z128" s="2">
        <v>1.4</v>
      </c>
      <c r="AA128" s="2">
        <v>0.4</v>
      </c>
      <c r="AB128" s="2">
        <v>1</v>
      </c>
      <c r="AC128" s="2">
        <v>1.6</v>
      </c>
      <c r="AD128" s="2">
        <v>5.5</v>
      </c>
    </row>
    <row r="129" spans="1:30" x14ac:dyDescent="0.45">
      <c r="A129" s="2">
        <v>108</v>
      </c>
      <c r="B129" s="3" t="s">
        <v>175</v>
      </c>
      <c r="C129" s="4" t="s">
        <v>33</v>
      </c>
      <c r="D129" s="2">
        <v>30</v>
      </c>
      <c r="E129" s="3" t="s">
        <v>151</v>
      </c>
      <c r="F129" s="2">
        <v>49</v>
      </c>
      <c r="G129" s="2">
        <v>49</v>
      </c>
      <c r="H129" s="2">
        <v>36</v>
      </c>
      <c r="I129" s="2">
        <v>9.5</v>
      </c>
      <c r="J129" s="2">
        <v>17.2</v>
      </c>
      <c r="K129" s="2">
        <v>0.55300000000000005</v>
      </c>
      <c r="L129" s="2">
        <v>0.3</v>
      </c>
      <c r="M129" s="2">
        <v>1.2</v>
      </c>
      <c r="N129" s="2">
        <v>0.28299999999999997</v>
      </c>
      <c r="O129" s="2">
        <v>9.1999999999999993</v>
      </c>
      <c r="P129" s="2">
        <v>16</v>
      </c>
      <c r="Q129" s="2">
        <v>0.57399999999999995</v>
      </c>
      <c r="R129" s="2">
        <v>0.56299999999999994</v>
      </c>
      <c r="S129" s="2">
        <v>5.4</v>
      </c>
      <c r="T129" s="2">
        <v>6.7</v>
      </c>
      <c r="U129" s="2">
        <v>0.80600000000000005</v>
      </c>
      <c r="V129" s="2">
        <v>3.1</v>
      </c>
      <c r="W129" s="2">
        <v>9.1</v>
      </c>
      <c r="X129" s="2">
        <v>12.2</v>
      </c>
      <c r="Y129" s="2">
        <v>3.9</v>
      </c>
      <c r="Z129" s="2">
        <v>1.2</v>
      </c>
      <c r="AA129" s="2">
        <v>2.4</v>
      </c>
      <c r="AB129" s="2">
        <v>2.1</v>
      </c>
      <c r="AC129" s="2">
        <v>2.4</v>
      </c>
      <c r="AD129" s="2">
        <v>24.8</v>
      </c>
    </row>
    <row r="130" spans="1:30" x14ac:dyDescent="0.45">
      <c r="A130" s="2">
        <v>109</v>
      </c>
      <c r="B130" s="3" t="s">
        <v>176</v>
      </c>
      <c r="C130" s="4" t="s">
        <v>39</v>
      </c>
      <c r="D130" s="2">
        <v>21</v>
      </c>
      <c r="E130" s="3" t="s">
        <v>62</v>
      </c>
      <c r="F130" s="2">
        <v>23</v>
      </c>
      <c r="G130" s="2">
        <v>0</v>
      </c>
      <c r="H130" s="2">
        <v>8</v>
      </c>
      <c r="I130" s="2">
        <v>1</v>
      </c>
      <c r="J130" s="2">
        <v>2.6</v>
      </c>
      <c r="K130" s="2">
        <v>0.40699999999999997</v>
      </c>
      <c r="L130" s="2">
        <v>0.1</v>
      </c>
      <c r="M130" s="2">
        <v>0.3</v>
      </c>
      <c r="N130" s="2">
        <v>0.28599999999999998</v>
      </c>
      <c r="O130" s="2">
        <v>1</v>
      </c>
      <c r="P130" s="2">
        <v>2.2999999999999998</v>
      </c>
      <c r="Q130" s="2">
        <v>0.42299999999999999</v>
      </c>
      <c r="R130" s="2">
        <v>0.42399999999999999</v>
      </c>
      <c r="S130" s="2">
        <v>0.2</v>
      </c>
      <c r="T130" s="2">
        <v>0.3</v>
      </c>
      <c r="U130" s="2">
        <v>0.57099999999999995</v>
      </c>
      <c r="V130" s="2">
        <v>0.4</v>
      </c>
      <c r="W130" s="2">
        <v>0.5</v>
      </c>
      <c r="X130" s="2">
        <v>0.9</v>
      </c>
      <c r="Y130" s="2">
        <v>0.3</v>
      </c>
      <c r="Z130" s="2">
        <v>0.3</v>
      </c>
      <c r="AA130" s="2">
        <v>0.1</v>
      </c>
      <c r="AB130" s="2">
        <v>0.3</v>
      </c>
      <c r="AC130" s="2">
        <v>0.6</v>
      </c>
      <c r="AD130" s="2">
        <v>2.2999999999999998</v>
      </c>
    </row>
    <row r="131" spans="1:30" x14ac:dyDescent="0.45">
      <c r="A131" s="2">
        <v>110</v>
      </c>
      <c r="B131" s="3" t="s">
        <v>177</v>
      </c>
      <c r="C131" s="4" t="s">
        <v>39</v>
      </c>
      <c r="D131" s="2">
        <v>21</v>
      </c>
      <c r="E131" s="3" t="s">
        <v>78</v>
      </c>
      <c r="F131" s="2">
        <v>2</v>
      </c>
      <c r="G131" s="2">
        <v>0</v>
      </c>
      <c r="H131" s="2">
        <v>3</v>
      </c>
      <c r="I131" s="2">
        <v>0</v>
      </c>
      <c r="J131" s="2">
        <v>0.5</v>
      </c>
      <c r="K131" s="2">
        <v>0</v>
      </c>
      <c r="L131" s="2">
        <v>0</v>
      </c>
      <c r="M131" s="2">
        <v>0.5</v>
      </c>
      <c r="N131" s="2">
        <v>0</v>
      </c>
      <c r="O131" s="2">
        <v>0</v>
      </c>
      <c r="P131" s="2">
        <v>0</v>
      </c>
      <c r="Q131" s="2"/>
      <c r="R131" s="2">
        <v>0</v>
      </c>
      <c r="S131" s="2">
        <v>1</v>
      </c>
      <c r="T131" s="2">
        <v>1</v>
      </c>
      <c r="U131" s="2">
        <v>1</v>
      </c>
      <c r="V131" s="2">
        <v>0.5</v>
      </c>
      <c r="W131" s="2">
        <v>0.5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</row>
    <row r="132" spans="1:30" x14ac:dyDescent="0.45">
      <c r="A132" s="2">
        <v>111</v>
      </c>
      <c r="B132" s="3" t="s">
        <v>178</v>
      </c>
      <c r="C132" s="4" t="s">
        <v>39</v>
      </c>
      <c r="D132" s="2">
        <v>24</v>
      </c>
      <c r="E132" s="3" t="s">
        <v>130</v>
      </c>
      <c r="F132" s="2">
        <v>4</v>
      </c>
      <c r="G132" s="2">
        <v>0</v>
      </c>
      <c r="H132" s="2">
        <v>7.5</v>
      </c>
      <c r="I132" s="2">
        <v>2.5</v>
      </c>
      <c r="J132" s="2">
        <v>4.8</v>
      </c>
      <c r="K132" s="2">
        <v>0.52600000000000002</v>
      </c>
      <c r="L132" s="2">
        <v>0.3</v>
      </c>
      <c r="M132" s="2">
        <v>2</v>
      </c>
      <c r="N132" s="2">
        <v>0.125</v>
      </c>
      <c r="O132" s="2">
        <v>2.2999999999999998</v>
      </c>
      <c r="P132" s="2">
        <v>2.8</v>
      </c>
      <c r="Q132" s="2">
        <v>0.81799999999999995</v>
      </c>
      <c r="R132" s="2">
        <v>0.55300000000000005</v>
      </c>
      <c r="S132" s="2">
        <v>0.3</v>
      </c>
      <c r="T132" s="2">
        <v>0.8</v>
      </c>
      <c r="U132" s="2">
        <v>0.33300000000000002</v>
      </c>
      <c r="V132" s="2">
        <v>0.3</v>
      </c>
      <c r="W132" s="2">
        <v>2</v>
      </c>
      <c r="X132" s="2">
        <v>2.2999999999999998</v>
      </c>
      <c r="Y132" s="2">
        <v>1</v>
      </c>
      <c r="Z132" s="2">
        <v>0</v>
      </c>
      <c r="AA132" s="2">
        <v>0.3</v>
      </c>
      <c r="AB132" s="2">
        <v>0.8</v>
      </c>
      <c r="AC132" s="2">
        <v>0.3</v>
      </c>
      <c r="AD132" s="2">
        <v>5.5</v>
      </c>
    </row>
    <row r="133" spans="1:30" x14ac:dyDescent="0.45">
      <c r="A133" s="2">
        <v>112</v>
      </c>
      <c r="B133" s="3" t="s">
        <v>179</v>
      </c>
      <c r="C133" s="4" t="s">
        <v>59</v>
      </c>
      <c r="D133" s="2">
        <v>34</v>
      </c>
      <c r="E133" s="3" t="s">
        <v>101</v>
      </c>
      <c r="F133" s="2">
        <v>50</v>
      </c>
      <c r="G133" s="2">
        <v>50</v>
      </c>
      <c r="H133" s="2">
        <v>37.5</v>
      </c>
      <c r="I133" s="2">
        <v>7.7</v>
      </c>
      <c r="J133" s="2">
        <v>16.5</v>
      </c>
      <c r="K133" s="2">
        <v>0.46800000000000003</v>
      </c>
      <c r="L133" s="2">
        <v>1</v>
      </c>
      <c r="M133" s="2">
        <v>2.8</v>
      </c>
      <c r="N133" s="2">
        <v>0.34300000000000003</v>
      </c>
      <c r="O133" s="2">
        <v>6.7</v>
      </c>
      <c r="P133" s="2">
        <v>13.7</v>
      </c>
      <c r="Q133" s="2">
        <v>0.49299999999999999</v>
      </c>
      <c r="R133" s="2">
        <v>0.497</v>
      </c>
      <c r="S133" s="2">
        <v>6.1</v>
      </c>
      <c r="T133" s="2">
        <v>7.1</v>
      </c>
      <c r="U133" s="2">
        <v>0.85399999999999998</v>
      </c>
      <c r="V133" s="2">
        <v>0.6</v>
      </c>
      <c r="W133" s="2">
        <v>3.5</v>
      </c>
      <c r="X133" s="2">
        <v>4.0999999999999996</v>
      </c>
      <c r="Y133" s="2">
        <v>5.3</v>
      </c>
      <c r="Z133" s="2">
        <v>1.2</v>
      </c>
      <c r="AA133" s="2">
        <v>0.7</v>
      </c>
      <c r="AB133" s="2">
        <v>1.6</v>
      </c>
      <c r="AC133" s="2">
        <v>2.2000000000000002</v>
      </c>
      <c r="AD133" s="2">
        <v>22.4</v>
      </c>
    </row>
    <row r="134" spans="1:30" x14ac:dyDescent="0.45">
      <c r="A134" s="2">
        <v>113</v>
      </c>
      <c r="B134" s="3" t="s">
        <v>180</v>
      </c>
      <c r="C134" s="4" t="s">
        <v>33</v>
      </c>
      <c r="D134" s="2">
        <v>22</v>
      </c>
      <c r="E134" s="3" t="s">
        <v>89</v>
      </c>
      <c r="F134" s="2">
        <v>10</v>
      </c>
      <c r="G134" s="2">
        <v>0</v>
      </c>
      <c r="H134" s="2">
        <v>5.8</v>
      </c>
      <c r="I134" s="2">
        <v>0.9</v>
      </c>
      <c r="J134" s="2">
        <v>1.8</v>
      </c>
      <c r="K134" s="2">
        <v>0.5</v>
      </c>
      <c r="L134" s="2">
        <v>0</v>
      </c>
      <c r="M134" s="2">
        <v>0</v>
      </c>
      <c r="N134" s="2"/>
      <c r="O134" s="2">
        <v>0.9</v>
      </c>
      <c r="P134" s="2">
        <v>1.8</v>
      </c>
      <c r="Q134" s="2">
        <v>0.5</v>
      </c>
      <c r="R134" s="2">
        <v>0.5</v>
      </c>
      <c r="S134" s="2">
        <v>0.9</v>
      </c>
      <c r="T134" s="2">
        <v>1.2</v>
      </c>
      <c r="U134" s="2">
        <v>0.75</v>
      </c>
      <c r="V134" s="2">
        <v>1.4</v>
      </c>
      <c r="W134" s="2">
        <v>0.6</v>
      </c>
      <c r="X134" s="2">
        <v>2</v>
      </c>
      <c r="Y134" s="2">
        <v>0.4</v>
      </c>
      <c r="Z134" s="2">
        <v>0.4</v>
      </c>
      <c r="AA134" s="2">
        <v>0</v>
      </c>
      <c r="AB134" s="2">
        <v>0.2</v>
      </c>
      <c r="AC134" s="2">
        <v>0.4</v>
      </c>
      <c r="AD134" s="2">
        <v>2.7</v>
      </c>
    </row>
    <row r="135" spans="1:30" x14ac:dyDescent="0.45">
      <c r="A135" s="2">
        <v>114</v>
      </c>
      <c r="B135" s="3" t="s">
        <v>181</v>
      </c>
      <c r="C135" s="4" t="s">
        <v>28</v>
      </c>
      <c r="D135" s="2">
        <v>27</v>
      </c>
      <c r="E135" s="3" t="s">
        <v>80</v>
      </c>
      <c r="F135" s="2">
        <v>3</v>
      </c>
      <c r="G135" s="2">
        <v>0</v>
      </c>
      <c r="H135" s="2">
        <v>5.3</v>
      </c>
      <c r="I135" s="2">
        <v>1.3</v>
      </c>
      <c r="J135" s="2">
        <v>1.7</v>
      </c>
      <c r="K135" s="2">
        <v>0.8</v>
      </c>
      <c r="L135" s="2">
        <v>0</v>
      </c>
      <c r="M135" s="2">
        <v>0</v>
      </c>
      <c r="N135" s="2"/>
      <c r="O135" s="2">
        <v>1.3</v>
      </c>
      <c r="P135" s="2">
        <v>1.7</v>
      </c>
      <c r="Q135" s="2">
        <v>0.8</v>
      </c>
      <c r="R135" s="2">
        <v>0.8</v>
      </c>
      <c r="S135" s="2">
        <v>1.3</v>
      </c>
      <c r="T135" s="2">
        <v>2</v>
      </c>
      <c r="U135" s="2">
        <v>0.66700000000000004</v>
      </c>
      <c r="V135" s="2">
        <v>0.3</v>
      </c>
      <c r="W135" s="2">
        <v>0.7</v>
      </c>
      <c r="X135" s="2">
        <v>1</v>
      </c>
      <c r="Y135" s="2">
        <v>0.7</v>
      </c>
      <c r="Z135" s="2">
        <v>0</v>
      </c>
      <c r="AA135" s="2">
        <v>0.3</v>
      </c>
      <c r="AB135" s="2">
        <v>0</v>
      </c>
      <c r="AC135" s="2">
        <v>0.3</v>
      </c>
      <c r="AD135" s="2">
        <v>4</v>
      </c>
    </row>
    <row r="136" spans="1:30" x14ac:dyDescent="0.45">
      <c r="A136" s="2">
        <v>115</v>
      </c>
      <c r="B136" s="3" t="s">
        <v>182</v>
      </c>
      <c r="C136" s="4" t="s">
        <v>39</v>
      </c>
      <c r="D136" s="2">
        <v>25</v>
      </c>
      <c r="E136" s="3" t="s">
        <v>62</v>
      </c>
      <c r="F136" s="2">
        <v>2</v>
      </c>
      <c r="G136" s="2">
        <v>0</v>
      </c>
      <c r="H136" s="2">
        <v>2.5</v>
      </c>
      <c r="I136" s="2">
        <v>0.5</v>
      </c>
      <c r="J136" s="2">
        <v>1</v>
      </c>
      <c r="K136" s="2">
        <v>0.5</v>
      </c>
      <c r="L136" s="2">
        <v>0</v>
      </c>
      <c r="M136" s="2">
        <v>0</v>
      </c>
      <c r="N136" s="2"/>
      <c r="O136" s="2">
        <v>0.5</v>
      </c>
      <c r="P136" s="2">
        <v>1</v>
      </c>
      <c r="Q136" s="2">
        <v>0.5</v>
      </c>
      <c r="R136" s="2">
        <v>0.5</v>
      </c>
      <c r="S136" s="2">
        <v>0</v>
      </c>
      <c r="T136" s="2">
        <v>0</v>
      </c>
      <c r="U136" s="2"/>
      <c r="V136" s="2">
        <v>1</v>
      </c>
      <c r="W136" s="2">
        <v>0</v>
      </c>
      <c r="X136" s="2">
        <v>1</v>
      </c>
      <c r="Y136" s="2">
        <v>0.5</v>
      </c>
      <c r="Z136" s="2">
        <v>1</v>
      </c>
      <c r="AA136" s="2">
        <v>0</v>
      </c>
      <c r="AB136" s="2">
        <v>0.5</v>
      </c>
      <c r="AC136" s="2">
        <v>0.5</v>
      </c>
      <c r="AD136" s="2">
        <v>1</v>
      </c>
    </row>
    <row r="137" spans="1:30" x14ac:dyDescent="0.45">
      <c r="A137" s="2">
        <v>116</v>
      </c>
      <c r="B137" s="3" t="s">
        <v>183</v>
      </c>
      <c r="C137" s="4" t="s">
        <v>39</v>
      </c>
      <c r="D137" s="2">
        <v>20</v>
      </c>
      <c r="E137" s="3" t="s">
        <v>34</v>
      </c>
      <c r="F137" s="2">
        <v>30</v>
      </c>
      <c r="G137" s="2">
        <v>1</v>
      </c>
      <c r="H137" s="2">
        <v>14.5</v>
      </c>
      <c r="I137" s="2">
        <v>1.6</v>
      </c>
      <c r="J137" s="2">
        <v>4.3</v>
      </c>
      <c r="K137" s="2">
        <v>0.372</v>
      </c>
      <c r="L137" s="2">
        <v>0.8</v>
      </c>
      <c r="M137" s="2">
        <v>2.6</v>
      </c>
      <c r="N137" s="2">
        <v>0.32100000000000001</v>
      </c>
      <c r="O137" s="2">
        <v>0.8</v>
      </c>
      <c r="P137" s="2">
        <v>1.7</v>
      </c>
      <c r="Q137" s="2">
        <v>0.45100000000000001</v>
      </c>
      <c r="R137" s="2">
        <v>0.46899999999999997</v>
      </c>
      <c r="S137" s="2">
        <v>0.7</v>
      </c>
      <c r="T137" s="2">
        <v>0.7</v>
      </c>
      <c r="U137" s="2">
        <v>0.90900000000000003</v>
      </c>
      <c r="V137" s="2">
        <v>0.4</v>
      </c>
      <c r="W137" s="2">
        <v>1.3</v>
      </c>
      <c r="X137" s="2">
        <v>1.7</v>
      </c>
      <c r="Y137" s="2">
        <v>1.2</v>
      </c>
      <c r="Z137" s="2">
        <v>0.5</v>
      </c>
      <c r="AA137" s="2">
        <v>0</v>
      </c>
      <c r="AB137" s="2">
        <v>0.6</v>
      </c>
      <c r="AC137" s="2">
        <v>1.3</v>
      </c>
      <c r="AD137" s="2">
        <v>4.7</v>
      </c>
    </row>
    <row r="138" spans="1:30" x14ac:dyDescent="0.45">
      <c r="A138" s="2">
        <v>117</v>
      </c>
      <c r="B138" s="3" t="s">
        <v>184</v>
      </c>
      <c r="C138" s="4" t="s">
        <v>28</v>
      </c>
      <c r="D138" s="2">
        <v>20</v>
      </c>
      <c r="E138" s="3" t="s">
        <v>95</v>
      </c>
      <c r="F138" s="2">
        <v>26</v>
      </c>
      <c r="G138" s="2">
        <v>0</v>
      </c>
      <c r="H138" s="2">
        <v>11.4</v>
      </c>
      <c r="I138" s="2">
        <v>1.6</v>
      </c>
      <c r="J138" s="2">
        <v>3.4</v>
      </c>
      <c r="K138" s="2">
        <v>0.46100000000000002</v>
      </c>
      <c r="L138" s="2">
        <v>0.7</v>
      </c>
      <c r="M138" s="2">
        <v>2.2000000000000002</v>
      </c>
      <c r="N138" s="2">
        <v>0.33300000000000002</v>
      </c>
      <c r="O138" s="2">
        <v>0.8</v>
      </c>
      <c r="P138" s="2">
        <v>1.2</v>
      </c>
      <c r="Q138" s="2">
        <v>0.68799999999999994</v>
      </c>
      <c r="R138" s="2">
        <v>0.56699999999999995</v>
      </c>
      <c r="S138" s="2">
        <v>0.5</v>
      </c>
      <c r="T138" s="2">
        <v>0.5</v>
      </c>
      <c r="U138" s="2">
        <v>0.85699999999999998</v>
      </c>
      <c r="V138" s="2">
        <v>0.3</v>
      </c>
      <c r="W138" s="2">
        <v>1.4</v>
      </c>
      <c r="X138" s="2">
        <v>1.8</v>
      </c>
      <c r="Y138" s="2">
        <v>0.9</v>
      </c>
      <c r="Z138" s="2">
        <v>0.1</v>
      </c>
      <c r="AA138" s="2">
        <v>0</v>
      </c>
      <c r="AB138" s="2">
        <v>0.5</v>
      </c>
      <c r="AC138" s="2">
        <v>0.7</v>
      </c>
      <c r="AD138" s="2">
        <v>4.3</v>
      </c>
    </row>
    <row r="139" spans="1:30" x14ac:dyDescent="0.45">
      <c r="A139" s="2">
        <v>118</v>
      </c>
      <c r="B139" s="3" t="s">
        <v>185</v>
      </c>
      <c r="C139" s="4" t="s">
        <v>50</v>
      </c>
      <c r="D139" s="2">
        <v>30</v>
      </c>
      <c r="E139" s="3" t="s">
        <v>118</v>
      </c>
      <c r="F139" s="2">
        <v>48</v>
      </c>
      <c r="G139" s="2">
        <v>48</v>
      </c>
      <c r="H139" s="2">
        <v>30.7</v>
      </c>
      <c r="I139" s="2">
        <v>4.0999999999999996</v>
      </c>
      <c r="J139" s="2">
        <v>10.4</v>
      </c>
      <c r="K139" s="2">
        <v>0.39100000000000001</v>
      </c>
      <c r="L139" s="2">
        <v>1.9</v>
      </c>
      <c r="M139" s="2">
        <v>5.8</v>
      </c>
      <c r="N139" s="2">
        <v>0.32</v>
      </c>
      <c r="O139" s="2">
        <v>2.2000000000000002</v>
      </c>
      <c r="P139" s="2">
        <v>4.5999999999999996</v>
      </c>
      <c r="Q139" s="2">
        <v>0.48</v>
      </c>
      <c r="R139" s="2">
        <v>0.48</v>
      </c>
      <c r="S139" s="2">
        <v>2.6</v>
      </c>
      <c r="T139" s="2">
        <v>3.3</v>
      </c>
      <c r="U139" s="2">
        <v>0.78100000000000003</v>
      </c>
      <c r="V139" s="2">
        <v>0.5</v>
      </c>
      <c r="W139" s="2">
        <v>2.8</v>
      </c>
      <c r="X139" s="2">
        <v>3.3</v>
      </c>
      <c r="Y139" s="2">
        <v>6</v>
      </c>
      <c r="Z139" s="2">
        <v>0.8</v>
      </c>
      <c r="AA139" s="2">
        <v>0.2</v>
      </c>
      <c r="AB139" s="2">
        <v>1.3</v>
      </c>
      <c r="AC139" s="2">
        <v>1.8</v>
      </c>
      <c r="AD139" s="2">
        <v>12.6</v>
      </c>
    </row>
    <row r="140" spans="1:30" x14ac:dyDescent="0.45">
      <c r="A140" s="2">
        <v>119</v>
      </c>
      <c r="B140" s="3" t="s">
        <v>186</v>
      </c>
      <c r="C140" s="4" t="s">
        <v>39</v>
      </c>
      <c r="D140" s="2">
        <v>27</v>
      </c>
      <c r="E140" s="3" t="s">
        <v>35</v>
      </c>
      <c r="F140" s="2">
        <v>52</v>
      </c>
      <c r="G140" s="2">
        <v>34</v>
      </c>
      <c r="H140" s="2">
        <v>24.4</v>
      </c>
      <c r="I140" s="2">
        <v>4.7</v>
      </c>
      <c r="J140" s="2">
        <v>10.3</v>
      </c>
      <c r="K140" s="2">
        <v>0.46100000000000002</v>
      </c>
      <c r="L140" s="2">
        <v>3</v>
      </c>
      <c r="M140" s="2">
        <v>7.2</v>
      </c>
      <c r="N140" s="2">
        <v>0.42199999999999999</v>
      </c>
      <c r="O140" s="2">
        <v>1.7</v>
      </c>
      <c r="P140" s="2">
        <v>3.1</v>
      </c>
      <c r="Q140" s="2">
        <v>0.54900000000000004</v>
      </c>
      <c r="R140" s="2">
        <v>0.60799999999999998</v>
      </c>
      <c r="S140" s="2">
        <v>1</v>
      </c>
      <c r="T140" s="2">
        <v>1.3</v>
      </c>
      <c r="U140" s="2">
        <v>0.73899999999999999</v>
      </c>
      <c r="V140" s="2">
        <v>0.7</v>
      </c>
      <c r="W140" s="2">
        <v>2.5</v>
      </c>
      <c r="X140" s="2">
        <v>3.3</v>
      </c>
      <c r="Y140" s="2">
        <v>2.4</v>
      </c>
      <c r="Z140" s="2">
        <v>1.2</v>
      </c>
      <c r="AA140" s="2">
        <v>0.3</v>
      </c>
      <c r="AB140" s="2">
        <v>1.1000000000000001</v>
      </c>
      <c r="AC140" s="2">
        <v>1.9</v>
      </c>
      <c r="AD140" s="2">
        <v>13.5</v>
      </c>
    </row>
    <row r="141" spans="1:30" x14ac:dyDescent="0.45">
      <c r="A141" s="2">
        <v>120</v>
      </c>
      <c r="B141" s="3" t="s">
        <v>187</v>
      </c>
      <c r="C141" s="4" t="s">
        <v>50</v>
      </c>
      <c r="D141" s="2">
        <v>24</v>
      </c>
      <c r="E141" s="3" t="s">
        <v>130</v>
      </c>
      <c r="F141" s="2">
        <v>44</v>
      </c>
      <c r="G141" s="2">
        <v>44</v>
      </c>
      <c r="H141" s="2">
        <v>37.799999999999997</v>
      </c>
      <c r="I141" s="2">
        <v>11.7</v>
      </c>
      <c r="J141" s="2">
        <v>23.9</v>
      </c>
      <c r="K141" s="2">
        <v>0.48899999999999999</v>
      </c>
      <c r="L141" s="2">
        <v>4</v>
      </c>
      <c r="M141" s="2">
        <v>10.5</v>
      </c>
      <c r="N141" s="2">
        <v>0.378</v>
      </c>
      <c r="O141" s="2">
        <v>7.7</v>
      </c>
      <c r="P141" s="2">
        <v>13.5</v>
      </c>
      <c r="Q141" s="2">
        <v>0.57399999999999995</v>
      </c>
      <c r="R141" s="2">
        <v>0.57099999999999995</v>
      </c>
      <c r="S141" s="2">
        <v>7.3</v>
      </c>
      <c r="T141" s="2">
        <v>9.3000000000000007</v>
      </c>
      <c r="U141" s="2">
        <v>0.77600000000000002</v>
      </c>
      <c r="V141" s="2">
        <v>0.8</v>
      </c>
      <c r="W141" s="2">
        <v>8</v>
      </c>
      <c r="X141" s="2">
        <v>8.8000000000000007</v>
      </c>
      <c r="Y141" s="2">
        <v>9.5</v>
      </c>
      <c r="Z141" s="2">
        <v>1.5</v>
      </c>
      <c r="AA141" s="2">
        <v>0.6</v>
      </c>
      <c r="AB141" s="2">
        <v>3.9</v>
      </c>
      <c r="AC141" s="2">
        <v>1.9</v>
      </c>
      <c r="AD141" s="2">
        <v>34.6</v>
      </c>
    </row>
    <row r="142" spans="1:30" x14ac:dyDescent="0.45">
      <c r="A142" s="8" t="s">
        <v>0</v>
      </c>
      <c r="B142" s="8" t="s">
        <v>1</v>
      </c>
      <c r="C142" s="8" t="s">
        <v>2</v>
      </c>
      <c r="D142" s="8" t="s">
        <v>3</v>
      </c>
      <c r="E142" s="8" t="s">
        <v>4</v>
      </c>
      <c r="F142" s="8" t="s">
        <v>5</v>
      </c>
      <c r="G142" s="8" t="s">
        <v>6</v>
      </c>
      <c r="H142" s="8" t="s">
        <v>7</v>
      </c>
      <c r="I142" s="8" t="s">
        <v>8</v>
      </c>
      <c r="J142" s="8" t="s">
        <v>9</v>
      </c>
      <c r="K142" s="8" t="s">
        <v>10</v>
      </c>
      <c r="L142" s="8" t="s">
        <v>11</v>
      </c>
      <c r="M142" s="8" t="s">
        <v>12</v>
      </c>
      <c r="N142" s="8" t="s">
        <v>13</v>
      </c>
      <c r="O142" s="8" t="s">
        <v>14</v>
      </c>
      <c r="P142" s="8" t="s">
        <v>15</v>
      </c>
      <c r="Q142" s="8" t="s">
        <v>16</v>
      </c>
      <c r="R142" s="8" t="s">
        <v>17</v>
      </c>
      <c r="S142" s="8" t="s">
        <v>18</v>
      </c>
      <c r="T142" s="8" t="s">
        <v>19</v>
      </c>
      <c r="U142" s="8" t="s">
        <v>20</v>
      </c>
      <c r="V142" s="8" t="s">
        <v>21</v>
      </c>
      <c r="W142" s="8" t="s">
        <v>22</v>
      </c>
      <c r="X142" s="8" t="s">
        <v>23</v>
      </c>
      <c r="Y142" s="8" t="s">
        <v>24</v>
      </c>
      <c r="Z142" s="8" t="s">
        <v>25</v>
      </c>
      <c r="AA142" s="8" t="s">
        <v>26</v>
      </c>
      <c r="AB142" s="8" t="s">
        <v>27</v>
      </c>
      <c r="AC142" s="8" t="s">
        <v>28</v>
      </c>
      <c r="AD142" s="8" t="s">
        <v>29</v>
      </c>
    </row>
    <row r="143" spans="1:30" x14ac:dyDescent="0.45">
      <c r="A143" s="2">
        <v>121</v>
      </c>
      <c r="B143" s="3" t="s">
        <v>188</v>
      </c>
      <c r="C143" s="4" t="s">
        <v>59</v>
      </c>
      <c r="D143" s="2">
        <v>24</v>
      </c>
      <c r="E143" s="3" t="s">
        <v>95</v>
      </c>
      <c r="F143" s="2">
        <v>49</v>
      </c>
      <c r="G143" s="2">
        <v>49</v>
      </c>
      <c r="H143" s="2">
        <v>28.6</v>
      </c>
      <c r="I143" s="2">
        <v>3.6</v>
      </c>
      <c r="J143" s="2">
        <v>8.1999999999999993</v>
      </c>
      <c r="K143" s="2">
        <v>0.437</v>
      </c>
      <c r="L143" s="2">
        <v>1.9</v>
      </c>
      <c r="M143" s="2">
        <v>4.8</v>
      </c>
      <c r="N143" s="2">
        <v>0.39</v>
      </c>
      <c r="O143" s="2">
        <v>1.7</v>
      </c>
      <c r="P143" s="2">
        <v>3.4</v>
      </c>
      <c r="Q143" s="2">
        <v>0.503</v>
      </c>
      <c r="R143" s="2">
        <v>0.55100000000000005</v>
      </c>
      <c r="S143" s="2">
        <v>1.6</v>
      </c>
      <c r="T143" s="2">
        <v>2</v>
      </c>
      <c r="U143" s="2">
        <v>0.80600000000000005</v>
      </c>
      <c r="V143" s="2">
        <v>1.1000000000000001</v>
      </c>
      <c r="W143" s="2">
        <v>2.7</v>
      </c>
      <c r="X143" s="2">
        <v>3.8</v>
      </c>
      <c r="Y143" s="2">
        <v>1.3</v>
      </c>
      <c r="Z143" s="2">
        <v>0.8</v>
      </c>
      <c r="AA143" s="2">
        <v>0.7</v>
      </c>
      <c r="AB143" s="2">
        <v>0.9</v>
      </c>
      <c r="AC143" s="2">
        <v>3</v>
      </c>
      <c r="AD143" s="2">
        <v>10.7</v>
      </c>
    </row>
    <row r="144" spans="1:30" x14ac:dyDescent="0.45">
      <c r="A144" s="2">
        <v>122</v>
      </c>
      <c r="B144" s="3" t="s">
        <v>189</v>
      </c>
      <c r="C144" s="4" t="s">
        <v>39</v>
      </c>
      <c r="D144" s="2">
        <v>24</v>
      </c>
      <c r="E144" s="3" t="s">
        <v>101</v>
      </c>
      <c r="F144" s="2">
        <v>50</v>
      </c>
      <c r="G144" s="2">
        <v>11</v>
      </c>
      <c r="H144" s="2">
        <v>24.8</v>
      </c>
      <c r="I144" s="2">
        <v>3.7</v>
      </c>
      <c r="J144" s="2">
        <v>7.5</v>
      </c>
      <c r="K144" s="2">
        <v>0.497</v>
      </c>
      <c r="L144" s="2">
        <v>1.2</v>
      </c>
      <c r="M144" s="2">
        <v>3.1</v>
      </c>
      <c r="N144" s="2">
        <v>0.38600000000000001</v>
      </c>
      <c r="O144" s="2">
        <v>2.5</v>
      </c>
      <c r="P144" s="2">
        <v>4.4000000000000004</v>
      </c>
      <c r="Q144" s="2">
        <v>0.57499999999999996</v>
      </c>
      <c r="R144" s="2">
        <v>0.57599999999999996</v>
      </c>
      <c r="S144" s="2">
        <v>0.9</v>
      </c>
      <c r="T144" s="2">
        <v>1.2</v>
      </c>
      <c r="U144" s="2">
        <v>0.78</v>
      </c>
      <c r="V144" s="2">
        <v>0.6</v>
      </c>
      <c r="W144" s="2">
        <v>1.9</v>
      </c>
      <c r="X144" s="2">
        <v>2.5</v>
      </c>
      <c r="Y144" s="2">
        <v>2.2000000000000002</v>
      </c>
      <c r="Z144" s="2">
        <v>0.8</v>
      </c>
      <c r="AA144" s="2">
        <v>0.5</v>
      </c>
      <c r="AB144" s="2">
        <v>1</v>
      </c>
      <c r="AC144" s="2">
        <v>2</v>
      </c>
      <c r="AD144" s="2">
        <v>9.5</v>
      </c>
    </row>
    <row r="145" spans="1:30" x14ac:dyDescent="0.45">
      <c r="A145" s="2">
        <v>123</v>
      </c>
      <c r="B145" s="3" t="s">
        <v>190</v>
      </c>
      <c r="C145" s="4" t="s">
        <v>33</v>
      </c>
      <c r="D145" s="2">
        <v>30</v>
      </c>
      <c r="E145" s="3" t="s">
        <v>101</v>
      </c>
      <c r="F145" s="2">
        <v>52</v>
      </c>
      <c r="G145" s="2">
        <v>8</v>
      </c>
      <c r="H145" s="2">
        <v>16.5</v>
      </c>
      <c r="I145" s="2">
        <v>3.3</v>
      </c>
      <c r="J145" s="2">
        <v>5.9</v>
      </c>
      <c r="K145" s="2">
        <v>0.56499999999999995</v>
      </c>
      <c r="L145" s="2">
        <v>0</v>
      </c>
      <c r="M145" s="2">
        <v>0</v>
      </c>
      <c r="N145" s="2">
        <v>0</v>
      </c>
      <c r="O145" s="2">
        <v>3.3</v>
      </c>
      <c r="P145" s="2">
        <v>5.9</v>
      </c>
      <c r="Q145" s="2">
        <v>0.56899999999999995</v>
      </c>
      <c r="R145" s="2">
        <v>0.56499999999999995</v>
      </c>
      <c r="S145" s="2">
        <v>1.4</v>
      </c>
      <c r="T145" s="2">
        <v>2.6</v>
      </c>
      <c r="U145" s="2">
        <v>0.55100000000000005</v>
      </c>
      <c r="V145" s="2">
        <v>3.4</v>
      </c>
      <c r="W145" s="2">
        <v>5.2</v>
      </c>
      <c r="X145" s="2">
        <v>8.5</v>
      </c>
      <c r="Y145" s="2">
        <v>0.5</v>
      </c>
      <c r="Z145" s="2">
        <v>1.1000000000000001</v>
      </c>
      <c r="AA145" s="2">
        <v>0.7</v>
      </c>
      <c r="AB145" s="2">
        <v>1</v>
      </c>
      <c r="AC145" s="2">
        <v>1.7</v>
      </c>
      <c r="AD145" s="2">
        <v>8.1</v>
      </c>
    </row>
    <row r="146" spans="1:30" x14ac:dyDescent="0.45">
      <c r="A146" s="2">
        <v>124</v>
      </c>
      <c r="B146" s="3" t="s">
        <v>191</v>
      </c>
      <c r="C146" s="4" t="s">
        <v>59</v>
      </c>
      <c r="D146" s="2">
        <v>26</v>
      </c>
      <c r="E146" s="3" t="s">
        <v>82</v>
      </c>
      <c r="F146" s="2">
        <v>36</v>
      </c>
      <c r="G146" s="2">
        <v>11</v>
      </c>
      <c r="H146" s="2">
        <v>12.9</v>
      </c>
      <c r="I146" s="2">
        <v>1.3</v>
      </c>
      <c r="J146" s="2">
        <v>3.5</v>
      </c>
      <c r="K146" s="2">
        <v>0.36199999999999999</v>
      </c>
      <c r="L146" s="2">
        <v>0.6</v>
      </c>
      <c r="M146" s="2">
        <v>1.9</v>
      </c>
      <c r="N146" s="2">
        <v>0.31900000000000001</v>
      </c>
      <c r="O146" s="2">
        <v>0.7</v>
      </c>
      <c r="P146" s="2">
        <v>1.6</v>
      </c>
      <c r="Q146" s="2">
        <v>0.41399999999999998</v>
      </c>
      <c r="R146" s="2">
        <v>0.44900000000000001</v>
      </c>
      <c r="S146" s="2">
        <v>0.6</v>
      </c>
      <c r="T146" s="2">
        <v>0.7</v>
      </c>
      <c r="U146" s="2">
        <v>0.76900000000000002</v>
      </c>
      <c r="V146" s="2">
        <v>0.4</v>
      </c>
      <c r="W146" s="2">
        <v>1.4</v>
      </c>
      <c r="X146" s="2">
        <v>1.8</v>
      </c>
      <c r="Y146" s="2">
        <v>0.9</v>
      </c>
      <c r="Z146" s="2">
        <v>0.5</v>
      </c>
      <c r="AA146" s="2">
        <v>0.1</v>
      </c>
      <c r="AB146" s="2">
        <v>0.6</v>
      </c>
      <c r="AC146" s="2">
        <v>1.7</v>
      </c>
      <c r="AD146" s="2">
        <v>3.7</v>
      </c>
    </row>
    <row r="147" spans="1:30" x14ac:dyDescent="0.45">
      <c r="A147" s="2">
        <v>125</v>
      </c>
      <c r="B147" s="3" t="s">
        <v>192</v>
      </c>
      <c r="C147" s="4" t="s">
        <v>50</v>
      </c>
      <c r="D147" s="2">
        <v>29</v>
      </c>
      <c r="E147" s="3" t="s">
        <v>40</v>
      </c>
      <c r="F147" s="2">
        <v>45</v>
      </c>
      <c r="G147" s="2">
        <v>27</v>
      </c>
      <c r="H147" s="2">
        <v>17.899999999999999</v>
      </c>
      <c r="I147" s="2">
        <v>2.2000000000000002</v>
      </c>
      <c r="J147" s="2">
        <v>4.5999999999999996</v>
      </c>
      <c r="K147" s="2">
        <v>0.47299999999999998</v>
      </c>
      <c r="L147" s="2">
        <v>0.6</v>
      </c>
      <c r="M147" s="2">
        <v>1.5</v>
      </c>
      <c r="N147" s="2">
        <v>0.42</v>
      </c>
      <c r="O147" s="2">
        <v>1.5</v>
      </c>
      <c r="P147" s="2">
        <v>3.1</v>
      </c>
      <c r="Q147" s="2">
        <v>0.5</v>
      </c>
      <c r="R147" s="2">
        <v>0.54300000000000004</v>
      </c>
      <c r="S147" s="2">
        <v>0.3</v>
      </c>
      <c r="T147" s="2">
        <v>0.4</v>
      </c>
      <c r="U147" s="2">
        <v>0.65</v>
      </c>
      <c r="V147" s="2">
        <v>0.7</v>
      </c>
      <c r="W147" s="2">
        <v>2.2000000000000002</v>
      </c>
      <c r="X147" s="2">
        <v>2.9</v>
      </c>
      <c r="Y147" s="2">
        <v>4.3</v>
      </c>
      <c r="Z147" s="2">
        <v>1</v>
      </c>
      <c r="AA147" s="2">
        <v>0.5</v>
      </c>
      <c r="AB147" s="2">
        <v>1.3</v>
      </c>
      <c r="AC147" s="2">
        <v>1.8</v>
      </c>
      <c r="AD147" s="2">
        <v>5.3</v>
      </c>
    </row>
    <row r="148" spans="1:30" x14ac:dyDescent="0.45">
      <c r="A148" s="2">
        <v>126</v>
      </c>
      <c r="B148" s="3" t="s">
        <v>193</v>
      </c>
      <c r="C148" s="4" t="s">
        <v>28</v>
      </c>
      <c r="D148" s="2">
        <v>35</v>
      </c>
      <c r="E148" s="3" t="s">
        <v>46</v>
      </c>
      <c r="F148" s="2">
        <v>45</v>
      </c>
      <c r="G148" s="2">
        <v>45</v>
      </c>
      <c r="H148" s="2">
        <v>37.1</v>
      </c>
      <c r="I148" s="2">
        <v>10.3</v>
      </c>
      <c r="J148" s="2">
        <v>19</v>
      </c>
      <c r="K148" s="2">
        <v>0.53900000000000003</v>
      </c>
      <c r="L148" s="2">
        <v>2.2999999999999998</v>
      </c>
      <c r="M148" s="2">
        <v>5.0999999999999996</v>
      </c>
      <c r="N148" s="2">
        <v>0.45200000000000001</v>
      </c>
      <c r="O148" s="2">
        <v>8</v>
      </c>
      <c r="P148" s="2">
        <v>14</v>
      </c>
      <c r="Q148" s="2">
        <v>0.57099999999999995</v>
      </c>
      <c r="R148" s="2">
        <v>0.59899999999999998</v>
      </c>
      <c r="S148" s="2">
        <v>5.5</v>
      </c>
      <c r="T148" s="2">
        <v>6.4</v>
      </c>
      <c r="U148" s="2">
        <v>0.871</v>
      </c>
      <c r="V148" s="2">
        <v>0.5</v>
      </c>
      <c r="W148" s="2">
        <v>6</v>
      </c>
      <c r="X148" s="2">
        <v>6.5</v>
      </c>
      <c r="Y148" s="2">
        <v>5.7</v>
      </c>
      <c r="Z148" s="2">
        <v>0.9</v>
      </c>
      <c r="AA148" s="2">
        <v>1.3</v>
      </c>
      <c r="AB148" s="2">
        <v>3.1</v>
      </c>
      <c r="AC148" s="2">
        <v>1.8</v>
      </c>
      <c r="AD148" s="2">
        <v>28.4</v>
      </c>
    </row>
    <row r="149" spans="1:30" x14ac:dyDescent="0.45">
      <c r="A149" s="2">
        <v>127</v>
      </c>
      <c r="B149" s="3" t="s">
        <v>194</v>
      </c>
      <c r="C149" s="4" t="s">
        <v>33</v>
      </c>
      <c r="D149" s="2">
        <v>20</v>
      </c>
      <c r="E149" s="3" t="s">
        <v>68</v>
      </c>
      <c r="F149" s="2">
        <v>36</v>
      </c>
      <c r="G149" s="2">
        <v>35</v>
      </c>
      <c r="H149" s="2">
        <v>30.3</v>
      </c>
      <c r="I149" s="2">
        <v>6.3</v>
      </c>
      <c r="J149" s="2">
        <v>9.6999999999999993</v>
      </c>
      <c r="K149" s="2">
        <v>0.64900000000000002</v>
      </c>
      <c r="L149" s="2">
        <v>0</v>
      </c>
      <c r="M149" s="2">
        <v>0.1</v>
      </c>
      <c r="N149" s="2">
        <v>0</v>
      </c>
      <c r="O149" s="2">
        <v>6.3</v>
      </c>
      <c r="P149" s="2">
        <v>9.6</v>
      </c>
      <c r="Q149" s="2">
        <v>0.65400000000000003</v>
      </c>
      <c r="R149" s="2">
        <v>0.64900000000000002</v>
      </c>
      <c r="S149" s="2">
        <v>1.8</v>
      </c>
      <c r="T149" s="2">
        <v>2.5</v>
      </c>
      <c r="U149" s="2">
        <v>0.74199999999999999</v>
      </c>
      <c r="V149" s="2">
        <v>3.4</v>
      </c>
      <c r="W149" s="2">
        <v>8.6</v>
      </c>
      <c r="X149" s="2">
        <v>12</v>
      </c>
      <c r="Y149" s="2">
        <v>2.6</v>
      </c>
      <c r="Z149" s="2">
        <v>0.3</v>
      </c>
      <c r="AA149" s="2">
        <v>0.8</v>
      </c>
      <c r="AB149" s="2">
        <v>1.9</v>
      </c>
      <c r="AC149" s="2">
        <v>3.3</v>
      </c>
      <c r="AD149" s="2">
        <v>14.4</v>
      </c>
    </row>
    <row r="150" spans="1:30" x14ac:dyDescent="0.45">
      <c r="A150" s="2">
        <v>128</v>
      </c>
      <c r="B150" s="3" t="s">
        <v>195</v>
      </c>
      <c r="C150" s="4" t="s">
        <v>28</v>
      </c>
      <c r="D150" s="2">
        <v>22</v>
      </c>
      <c r="E150" s="3" t="s">
        <v>124</v>
      </c>
      <c r="F150" s="2">
        <v>22</v>
      </c>
      <c r="G150" s="2">
        <v>0</v>
      </c>
      <c r="H150" s="2">
        <v>21.8</v>
      </c>
      <c r="I150" s="2">
        <v>4</v>
      </c>
      <c r="J150" s="2">
        <v>8.6</v>
      </c>
      <c r="K150" s="2">
        <v>0.46600000000000003</v>
      </c>
      <c r="L150" s="2">
        <v>0.8</v>
      </c>
      <c r="M150" s="2">
        <v>2.2999999999999998</v>
      </c>
      <c r="N150" s="2">
        <v>0.36</v>
      </c>
      <c r="O150" s="2">
        <v>3.2</v>
      </c>
      <c r="P150" s="2">
        <v>6.3</v>
      </c>
      <c r="Q150" s="2">
        <v>0.504</v>
      </c>
      <c r="R150" s="2">
        <v>0.51300000000000001</v>
      </c>
      <c r="S150" s="2">
        <v>1</v>
      </c>
      <c r="T150" s="2">
        <v>1.5</v>
      </c>
      <c r="U150" s="2">
        <v>0.63600000000000001</v>
      </c>
      <c r="V150" s="2">
        <v>2.1</v>
      </c>
      <c r="W150" s="2">
        <v>4.9000000000000004</v>
      </c>
      <c r="X150" s="2">
        <v>7</v>
      </c>
      <c r="Y150" s="2">
        <v>1.2</v>
      </c>
      <c r="Z150" s="2">
        <v>1.4</v>
      </c>
      <c r="AA150" s="2">
        <v>0.9</v>
      </c>
      <c r="AB150" s="2">
        <v>0.9</v>
      </c>
      <c r="AC150" s="2">
        <v>2.2999999999999998</v>
      </c>
      <c r="AD150" s="2">
        <v>9.8000000000000007</v>
      </c>
    </row>
    <row r="151" spans="1:30" x14ac:dyDescent="0.45">
      <c r="A151" s="2">
        <v>129</v>
      </c>
      <c r="B151" s="3" t="s">
        <v>196</v>
      </c>
      <c r="C151" s="4" t="s">
        <v>39</v>
      </c>
      <c r="D151" s="2">
        <v>22</v>
      </c>
      <c r="E151" s="3" t="s">
        <v>44</v>
      </c>
      <c r="F151" s="2">
        <v>49</v>
      </c>
      <c r="G151" s="2">
        <v>49</v>
      </c>
      <c r="H151" s="2">
        <v>35.1</v>
      </c>
      <c r="I151" s="2">
        <v>8.9</v>
      </c>
      <c r="J151" s="2">
        <v>19.2</v>
      </c>
      <c r="K151" s="2">
        <v>0.46500000000000002</v>
      </c>
      <c r="L151" s="2">
        <v>2.6</v>
      </c>
      <c r="M151" s="2">
        <v>6.6</v>
      </c>
      <c r="N151" s="2">
        <v>0.39300000000000002</v>
      </c>
      <c r="O151" s="2">
        <v>6.3</v>
      </c>
      <c r="P151" s="2">
        <v>12.6</v>
      </c>
      <c r="Q151" s="2">
        <v>0.503</v>
      </c>
      <c r="R151" s="2">
        <v>0.53200000000000003</v>
      </c>
      <c r="S151" s="2">
        <v>5.4</v>
      </c>
      <c r="T151" s="2">
        <v>6.5</v>
      </c>
      <c r="U151" s="2">
        <v>0.83399999999999996</v>
      </c>
      <c r="V151" s="2">
        <v>0.6</v>
      </c>
      <c r="W151" s="2">
        <v>4.5999999999999996</v>
      </c>
      <c r="X151" s="2">
        <v>5.2</v>
      </c>
      <c r="Y151" s="2">
        <v>5.2</v>
      </c>
      <c r="Z151" s="2">
        <v>1.2</v>
      </c>
      <c r="AA151" s="2">
        <v>0.5</v>
      </c>
      <c r="AB151" s="2">
        <v>3.4</v>
      </c>
      <c r="AC151" s="2">
        <v>2</v>
      </c>
      <c r="AD151" s="2">
        <v>25.9</v>
      </c>
    </row>
    <row r="152" spans="1:30" x14ac:dyDescent="0.45">
      <c r="A152" s="2">
        <v>130</v>
      </c>
      <c r="B152" s="3" t="s">
        <v>197</v>
      </c>
      <c r="C152" s="4" t="s">
        <v>59</v>
      </c>
      <c r="D152" s="2">
        <v>23</v>
      </c>
      <c r="E152" s="3" t="s">
        <v>82</v>
      </c>
      <c r="F152" s="2">
        <v>34</v>
      </c>
      <c r="G152" s="2">
        <v>0</v>
      </c>
      <c r="H152" s="2">
        <v>5</v>
      </c>
      <c r="I152" s="2">
        <v>0.6</v>
      </c>
      <c r="J152" s="2">
        <v>1.4</v>
      </c>
      <c r="K152" s="2">
        <v>0.39600000000000002</v>
      </c>
      <c r="L152" s="2">
        <v>0.3</v>
      </c>
      <c r="M152" s="2">
        <v>0.9</v>
      </c>
      <c r="N152" s="2">
        <v>0.33300000000000002</v>
      </c>
      <c r="O152" s="2">
        <v>0.3</v>
      </c>
      <c r="P152" s="2">
        <v>0.5</v>
      </c>
      <c r="Q152" s="2">
        <v>0.5</v>
      </c>
      <c r="R152" s="2">
        <v>0.5</v>
      </c>
      <c r="S152" s="2">
        <v>0.1</v>
      </c>
      <c r="T152" s="2">
        <v>0.1</v>
      </c>
      <c r="U152" s="2">
        <v>0.75</v>
      </c>
      <c r="V152" s="2">
        <v>0.1</v>
      </c>
      <c r="W152" s="2">
        <v>0.6</v>
      </c>
      <c r="X152" s="2">
        <v>0.8</v>
      </c>
      <c r="Y152" s="2">
        <v>0.3</v>
      </c>
      <c r="Z152" s="2">
        <v>0.1</v>
      </c>
      <c r="AA152" s="2">
        <v>0.1</v>
      </c>
      <c r="AB152" s="2">
        <v>0</v>
      </c>
      <c r="AC152" s="2">
        <v>0.4</v>
      </c>
      <c r="AD152" s="2">
        <v>1.5</v>
      </c>
    </row>
    <row r="153" spans="1:30" x14ac:dyDescent="0.45">
      <c r="A153" s="2">
        <v>131</v>
      </c>
      <c r="B153" s="3" t="s">
        <v>198</v>
      </c>
      <c r="C153" s="4" t="s">
        <v>39</v>
      </c>
      <c r="D153" s="2">
        <v>24</v>
      </c>
      <c r="E153" s="3" t="s">
        <v>82</v>
      </c>
      <c r="F153" s="2">
        <v>29</v>
      </c>
      <c r="G153" s="2">
        <v>3</v>
      </c>
      <c r="H153" s="2">
        <v>11.9</v>
      </c>
      <c r="I153" s="2">
        <v>1.2</v>
      </c>
      <c r="J153" s="2">
        <v>2.9</v>
      </c>
      <c r="K153" s="2">
        <v>0.42899999999999999</v>
      </c>
      <c r="L153" s="2">
        <v>0.9</v>
      </c>
      <c r="M153" s="2">
        <v>2.4</v>
      </c>
      <c r="N153" s="2">
        <v>0.377</v>
      </c>
      <c r="O153" s="2">
        <v>0.3</v>
      </c>
      <c r="P153" s="2">
        <v>0.5</v>
      </c>
      <c r="Q153" s="2">
        <v>0.66700000000000004</v>
      </c>
      <c r="R153" s="2">
        <v>0.58299999999999996</v>
      </c>
      <c r="S153" s="2">
        <v>0.4</v>
      </c>
      <c r="T153" s="2">
        <v>0.6</v>
      </c>
      <c r="U153" s="2">
        <v>0.64700000000000002</v>
      </c>
      <c r="V153" s="2">
        <v>0.3</v>
      </c>
      <c r="W153" s="2">
        <v>1</v>
      </c>
      <c r="X153" s="2">
        <v>1.3</v>
      </c>
      <c r="Y153" s="2">
        <v>1.2</v>
      </c>
      <c r="Z153" s="2">
        <v>0.5</v>
      </c>
      <c r="AA153" s="2">
        <v>0.4</v>
      </c>
      <c r="AB153" s="2">
        <v>0.6</v>
      </c>
      <c r="AC153" s="2">
        <v>1.3</v>
      </c>
      <c r="AD153" s="2">
        <v>3.8</v>
      </c>
    </row>
    <row r="154" spans="1:30" x14ac:dyDescent="0.45">
      <c r="A154" s="2">
        <v>132</v>
      </c>
      <c r="B154" s="3" t="s">
        <v>199</v>
      </c>
      <c r="C154" s="4" t="s">
        <v>33</v>
      </c>
      <c r="D154" s="2">
        <v>29</v>
      </c>
      <c r="E154" s="3" t="s">
        <v>74</v>
      </c>
      <c r="F154" s="2">
        <v>34</v>
      </c>
      <c r="G154" s="2">
        <v>34</v>
      </c>
      <c r="H154" s="2">
        <v>34</v>
      </c>
      <c r="I154" s="2">
        <v>11.8</v>
      </c>
      <c r="J154" s="2">
        <v>22.2</v>
      </c>
      <c r="K154" s="2">
        <v>0.53300000000000003</v>
      </c>
      <c r="L154" s="2">
        <v>1.2</v>
      </c>
      <c r="M154" s="2">
        <v>3.3</v>
      </c>
      <c r="N154" s="2">
        <v>0.36599999999999999</v>
      </c>
      <c r="O154" s="2">
        <v>10.6</v>
      </c>
      <c r="P154" s="2">
        <v>18.899999999999999</v>
      </c>
      <c r="Q154" s="2">
        <v>0.56200000000000006</v>
      </c>
      <c r="R154" s="2">
        <v>0.56000000000000005</v>
      </c>
      <c r="S154" s="2">
        <v>10.5</v>
      </c>
      <c r="T154" s="2">
        <v>11.9</v>
      </c>
      <c r="U154" s="2">
        <v>0.88300000000000001</v>
      </c>
      <c r="V154" s="2">
        <v>2.6</v>
      </c>
      <c r="W154" s="2">
        <v>8.6999999999999993</v>
      </c>
      <c r="X154" s="2">
        <v>11.3</v>
      </c>
      <c r="Y154" s="2">
        <v>5.7</v>
      </c>
      <c r="Z154" s="2">
        <v>1.1000000000000001</v>
      </c>
      <c r="AA154" s="2">
        <v>1.8</v>
      </c>
      <c r="AB154" s="2">
        <v>3.7</v>
      </c>
      <c r="AC154" s="2">
        <v>2.9</v>
      </c>
      <c r="AD154" s="2">
        <v>35.299999999999997</v>
      </c>
    </row>
    <row r="155" spans="1:30" x14ac:dyDescent="0.45">
      <c r="A155" s="2">
        <v>133</v>
      </c>
      <c r="B155" s="3" t="s">
        <v>200</v>
      </c>
      <c r="C155" s="4" t="s">
        <v>33</v>
      </c>
      <c r="D155" s="2">
        <v>26</v>
      </c>
      <c r="E155" s="3" t="s">
        <v>46</v>
      </c>
      <c r="F155" s="2">
        <v>46</v>
      </c>
      <c r="G155" s="2">
        <v>3</v>
      </c>
      <c r="H155" s="2">
        <v>16.2</v>
      </c>
      <c r="I155" s="2">
        <v>2.2999999999999998</v>
      </c>
      <c r="J155" s="2">
        <v>3.7</v>
      </c>
      <c r="K155" s="2">
        <v>0.63300000000000001</v>
      </c>
      <c r="L155" s="2">
        <v>0.1</v>
      </c>
      <c r="M155" s="2">
        <v>0.1</v>
      </c>
      <c r="N155" s="2">
        <v>1</v>
      </c>
      <c r="O155" s="2">
        <v>2.2999999999999998</v>
      </c>
      <c r="P155" s="2">
        <v>3.6</v>
      </c>
      <c r="Q155" s="2">
        <v>0.627</v>
      </c>
      <c r="R155" s="2">
        <v>0.64200000000000002</v>
      </c>
      <c r="S155" s="2">
        <v>1</v>
      </c>
      <c r="T155" s="2">
        <v>1.4</v>
      </c>
      <c r="U155" s="2">
        <v>0.72699999999999998</v>
      </c>
      <c r="V155" s="2">
        <v>1.3</v>
      </c>
      <c r="W155" s="2">
        <v>3</v>
      </c>
      <c r="X155" s="2">
        <v>4.3</v>
      </c>
      <c r="Y155" s="2">
        <v>1</v>
      </c>
      <c r="Z155" s="2">
        <v>0.3</v>
      </c>
      <c r="AA155" s="2">
        <v>0.8</v>
      </c>
      <c r="AB155" s="2">
        <v>1</v>
      </c>
      <c r="AC155" s="2">
        <v>1.7</v>
      </c>
      <c r="AD155" s="2">
        <v>5.8</v>
      </c>
    </row>
    <row r="156" spans="1:30" x14ac:dyDescent="0.45">
      <c r="A156" s="2">
        <v>134</v>
      </c>
      <c r="B156" s="3" t="s">
        <v>201</v>
      </c>
      <c r="C156" s="4" t="s">
        <v>59</v>
      </c>
      <c r="D156" s="2">
        <v>22</v>
      </c>
      <c r="E156" s="3" t="s">
        <v>42</v>
      </c>
      <c r="F156" s="2">
        <v>4</v>
      </c>
      <c r="G156" s="2">
        <v>0</v>
      </c>
      <c r="H156" s="2">
        <v>18.5</v>
      </c>
      <c r="I156" s="2">
        <v>1</v>
      </c>
      <c r="J156" s="2">
        <v>3.8</v>
      </c>
      <c r="K156" s="2">
        <v>0.26700000000000002</v>
      </c>
      <c r="L156" s="2">
        <v>0.5</v>
      </c>
      <c r="M156" s="2">
        <v>2</v>
      </c>
      <c r="N156" s="2">
        <v>0.25</v>
      </c>
      <c r="O156" s="2">
        <v>0.5</v>
      </c>
      <c r="P156" s="2">
        <v>1.8</v>
      </c>
      <c r="Q156" s="2">
        <v>0.28599999999999998</v>
      </c>
      <c r="R156" s="2">
        <v>0.33300000000000002</v>
      </c>
      <c r="S156" s="2">
        <v>0</v>
      </c>
      <c r="T156" s="2">
        <v>0</v>
      </c>
      <c r="U156" s="2"/>
      <c r="V156" s="2">
        <v>2</v>
      </c>
      <c r="W156" s="2">
        <v>1.5</v>
      </c>
      <c r="X156" s="2">
        <v>3.5</v>
      </c>
      <c r="Y156" s="2">
        <v>1.5</v>
      </c>
      <c r="Z156" s="2">
        <v>0</v>
      </c>
      <c r="AA156" s="2">
        <v>0.3</v>
      </c>
      <c r="AB156" s="2">
        <v>0.3</v>
      </c>
      <c r="AC156" s="2">
        <v>1.3</v>
      </c>
      <c r="AD156" s="2">
        <v>2.5</v>
      </c>
    </row>
    <row r="157" spans="1:30" x14ac:dyDescent="0.45">
      <c r="A157" s="2">
        <v>135</v>
      </c>
      <c r="B157" s="3" t="s">
        <v>202</v>
      </c>
      <c r="C157" s="4" t="s">
        <v>50</v>
      </c>
      <c r="D157" s="2">
        <v>28</v>
      </c>
      <c r="E157" s="3" t="s">
        <v>130</v>
      </c>
      <c r="F157" s="2">
        <v>32</v>
      </c>
      <c r="G157" s="2">
        <v>14</v>
      </c>
      <c r="H157" s="2">
        <v>19.7</v>
      </c>
      <c r="I157" s="2">
        <v>3.6</v>
      </c>
      <c r="J157" s="2">
        <v>6.3</v>
      </c>
      <c r="K157" s="2">
        <v>0.57099999999999995</v>
      </c>
      <c r="L157" s="2">
        <v>1</v>
      </c>
      <c r="M157" s="2">
        <v>2</v>
      </c>
      <c r="N157" s="2">
        <v>0.47699999999999998</v>
      </c>
      <c r="O157" s="2">
        <v>2.7</v>
      </c>
      <c r="P157" s="2">
        <v>4.3</v>
      </c>
      <c r="Q157" s="2">
        <v>0.61599999999999999</v>
      </c>
      <c r="R157" s="2">
        <v>0.64800000000000002</v>
      </c>
      <c r="S157" s="2">
        <v>1</v>
      </c>
      <c r="T157" s="2">
        <v>1.4</v>
      </c>
      <c r="U157" s="2">
        <v>0.72699999999999998</v>
      </c>
      <c r="V157" s="2">
        <v>0.6</v>
      </c>
      <c r="W157" s="2">
        <v>2.2000000000000002</v>
      </c>
      <c r="X157" s="2">
        <v>2.8</v>
      </c>
      <c r="Y157" s="2">
        <v>2.8</v>
      </c>
      <c r="Z157" s="2">
        <v>0.6</v>
      </c>
      <c r="AA157" s="2">
        <v>0.2</v>
      </c>
      <c r="AB157" s="2">
        <v>0.8</v>
      </c>
      <c r="AC157" s="2">
        <v>1.6</v>
      </c>
      <c r="AD157" s="2">
        <v>9.1999999999999993</v>
      </c>
    </row>
    <row r="158" spans="1:30" x14ac:dyDescent="0.45">
      <c r="A158" s="2">
        <v>136</v>
      </c>
      <c r="B158" s="3" t="s">
        <v>203</v>
      </c>
      <c r="C158" s="4" t="s">
        <v>33</v>
      </c>
      <c r="D158" s="2">
        <v>25</v>
      </c>
      <c r="E158" s="3" t="s">
        <v>98</v>
      </c>
      <c r="F158" s="2">
        <v>15</v>
      </c>
      <c r="G158" s="2">
        <v>0</v>
      </c>
      <c r="H158" s="2">
        <v>7.3</v>
      </c>
      <c r="I158" s="2">
        <v>1.3</v>
      </c>
      <c r="J158" s="2">
        <v>2.5</v>
      </c>
      <c r="K158" s="2">
        <v>0.51400000000000001</v>
      </c>
      <c r="L158" s="2">
        <v>0</v>
      </c>
      <c r="M158" s="2">
        <v>0.2</v>
      </c>
      <c r="N158" s="2">
        <v>0</v>
      </c>
      <c r="O158" s="2">
        <v>1.3</v>
      </c>
      <c r="P158" s="2">
        <v>2.2999999999999998</v>
      </c>
      <c r="Q158" s="2">
        <v>0.55900000000000005</v>
      </c>
      <c r="R158" s="2">
        <v>0.51400000000000001</v>
      </c>
      <c r="S158" s="2">
        <v>1.1000000000000001</v>
      </c>
      <c r="T158" s="2">
        <v>1.9</v>
      </c>
      <c r="U158" s="2">
        <v>0.57099999999999995</v>
      </c>
      <c r="V158" s="2">
        <v>0.6</v>
      </c>
      <c r="W158" s="2">
        <v>1.7</v>
      </c>
      <c r="X158" s="2">
        <v>2.2999999999999998</v>
      </c>
      <c r="Y158" s="2">
        <v>0.4</v>
      </c>
      <c r="Z158" s="2">
        <v>0.1</v>
      </c>
      <c r="AA158" s="2">
        <v>0.5</v>
      </c>
      <c r="AB158" s="2">
        <v>0.5</v>
      </c>
      <c r="AC158" s="2">
        <v>0.9</v>
      </c>
      <c r="AD158" s="2">
        <v>3.6</v>
      </c>
    </row>
    <row r="159" spans="1:30" x14ac:dyDescent="0.45">
      <c r="A159" s="2">
        <v>137</v>
      </c>
      <c r="B159" s="3" t="s">
        <v>204</v>
      </c>
      <c r="C159" s="4" t="s">
        <v>28</v>
      </c>
      <c r="D159" s="2">
        <v>30</v>
      </c>
      <c r="E159" s="3" t="s">
        <v>118</v>
      </c>
      <c r="F159" s="2">
        <v>42</v>
      </c>
      <c r="G159" s="2">
        <v>31</v>
      </c>
      <c r="H159" s="2">
        <v>28.8</v>
      </c>
      <c r="I159" s="2">
        <v>3.3</v>
      </c>
      <c r="J159" s="2">
        <v>8.1</v>
      </c>
      <c r="K159" s="2">
        <v>0.41199999999999998</v>
      </c>
      <c r="L159" s="2">
        <v>2.1</v>
      </c>
      <c r="M159" s="2">
        <v>5.5</v>
      </c>
      <c r="N159" s="2">
        <v>0.38300000000000001</v>
      </c>
      <c r="O159" s="2">
        <v>1.2</v>
      </c>
      <c r="P159" s="2">
        <v>2.6</v>
      </c>
      <c r="Q159" s="2">
        <v>0.47299999999999998</v>
      </c>
      <c r="R159" s="2">
        <v>0.54100000000000004</v>
      </c>
      <c r="S159" s="2">
        <v>0.3</v>
      </c>
      <c r="T159" s="2">
        <v>0.5</v>
      </c>
      <c r="U159" s="2">
        <v>0.7</v>
      </c>
      <c r="V159" s="2">
        <v>1.7</v>
      </c>
      <c r="W159" s="2">
        <v>3.1</v>
      </c>
      <c r="X159" s="2">
        <v>4.8</v>
      </c>
      <c r="Y159" s="2">
        <v>1.4</v>
      </c>
      <c r="Z159" s="2">
        <v>0.7</v>
      </c>
      <c r="AA159" s="2">
        <v>0.6</v>
      </c>
      <c r="AB159" s="2">
        <v>0.8</v>
      </c>
      <c r="AC159" s="2">
        <v>2.2000000000000002</v>
      </c>
      <c r="AD159" s="2">
        <v>9.1</v>
      </c>
    </row>
    <row r="160" spans="1:30" x14ac:dyDescent="0.45">
      <c r="A160" s="2">
        <v>138</v>
      </c>
      <c r="B160" s="3" t="s">
        <v>205</v>
      </c>
      <c r="C160" s="4" t="s">
        <v>50</v>
      </c>
      <c r="D160" s="2">
        <v>25</v>
      </c>
      <c r="E160" s="5" t="s">
        <v>32</v>
      </c>
      <c r="F160" s="2">
        <v>45</v>
      </c>
      <c r="G160" s="2">
        <v>0</v>
      </c>
      <c r="H160" s="2">
        <v>11.9</v>
      </c>
      <c r="I160" s="2">
        <v>1.4</v>
      </c>
      <c r="J160" s="2">
        <v>3.6</v>
      </c>
      <c r="K160" s="2">
        <v>0.40600000000000003</v>
      </c>
      <c r="L160" s="2">
        <v>0.7</v>
      </c>
      <c r="M160" s="2">
        <v>2.1</v>
      </c>
      <c r="N160" s="2">
        <v>0.34399999999999997</v>
      </c>
      <c r="O160" s="2">
        <v>0.7</v>
      </c>
      <c r="P160" s="2">
        <v>1.5</v>
      </c>
      <c r="Q160" s="2">
        <v>0.49299999999999999</v>
      </c>
      <c r="R160" s="2">
        <v>0.50600000000000001</v>
      </c>
      <c r="S160" s="2">
        <v>0.6</v>
      </c>
      <c r="T160" s="2">
        <v>0.7</v>
      </c>
      <c r="U160" s="2">
        <v>0.78800000000000003</v>
      </c>
      <c r="V160" s="2">
        <v>0.3</v>
      </c>
      <c r="W160" s="2">
        <v>1.3</v>
      </c>
      <c r="X160" s="2">
        <v>1.6</v>
      </c>
      <c r="Y160" s="2">
        <v>1.8</v>
      </c>
      <c r="Z160" s="2">
        <v>0.4</v>
      </c>
      <c r="AA160" s="2">
        <v>0.1</v>
      </c>
      <c r="AB160" s="2">
        <v>0.8</v>
      </c>
      <c r="AC160" s="2">
        <v>1</v>
      </c>
      <c r="AD160" s="2">
        <v>4.2</v>
      </c>
    </row>
    <row r="161" spans="1:30" x14ac:dyDescent="0.45">
      <c r="A161" s="6">
        <v>138</v>
      </c>
      <c r="B161" s="3" t="s">
        <v>205</v>
      </c>
      <c r="C161" s="7" t="s">
        <v>50</v>
      </c>
      <c r="D161" s="6">
        <v>25</v>
      </c>
      <c r="E161" s="3" t="s">
        <v>34</v>
      </c>
      <c r="F161" s="6">
        <v>31</v>
      </c>
      <c r="G161" s="6">
        <v>0</v>
      </c>
      <c r="H161" s="6">
        <v>15.3</v>
      </c>
      <c r="I161" s="6">
        <v>1.8</v>
      </c>
      <c r="J161" s="6">
        <v>4.4000000000000004</v>
      </c>
      <c r="K161" s="6">
        <v>0.40899999999999997</v>
      </c>
      <c r="L161" s="6">
        <v>0.9</v>
      </c>
      <c r="M161" s="6">
        <v>2.6</v>
      </c>
      <c r="N161" s="6">
        <v>0.35</v>
      </c>
      <c r="O161" s="6">
        <v>0.9</v>
      </c>
      <c r="P161" s="6">
        <v>1.8</v>
      </c>
      <c r="Q161" s="6">
        <v>0.49099999999999999</v>
      </c>
      <c r="R161" s="6">
        <v>0.51100000000000001</v>
      </c>
      <c r="S161" s="6">
        <v>0.5</v>
      </c>
      <c r="T161" s="6">
        <v>0.7</v>
      </c>
      <c r="U161" s="6">
        <v>0.77300000000000002</v>
      </c>
      <c r="V161" s="6">
        <v>0.4</v>
      </c>
      <c r="W161" s="6">
        <v>1.7</v>
      </c>
      <c r="X161" s="6">
        <v>2.1</v>
      </c>
      <c r="Y161" s="6">
        <v>2.4</v>
      </c>
      <c r="Z161" s="6">
        <v>0.6</v>
      </c>
      <c r="AA161" s="6">
        <v>0.2</v>
      </c>
      <c r="AB161" s="6">
        <v>1.1000000000000001</v>
      </c>
      <c r="AC161" s="6">
        <v>1.4</v>
      </c>
      <c r="AD161" s="6">
        <v>5.0999999999999996</v>
      </c>
    </row>
    <row r="162" spans="1:30" x14ac:dyDescent="0.45">
      <c r="A162" s="6">
        <v>138</v>
      </c>
      <c r="B162" s="3" t="s">
        <v>205</v>
      </c>
      <c r="C162" s="7" t="s">
        <v>50</v>
      </c>
      <c r="D162" s="6">
        <v>25</v>
      </c>
      <c r="E162" s="3" t="s">
        <v>35</v>
      </c>
      <c r="F162" s="6">
        <v>14</v>
      </c>
      <c r="G162" s="6">
        <v>0</v>
      </c>
      <c r="H162" s="6">
        <v>4.3</v>
      </c>
      <c r="I162" s="6">
        <v>0.6</v>
      </c>
      <c r="J162" s="6">
        <v>1.6</v>
      </c>
      <c r="K162" s="6">
        <v>0.39100000000000001</v>
      </c>
      <c r="L162" s="6">
        <v>0.3</v>
      </c>
      <c r="M162" s="6">
        <v>0.9</v>
      </c>
      <c r="N162" s="6">
        <v>0.308</v>
      </c>
      <c r="O162" s="6">
        <v>0.4</v>
      </c>
      <c r="P162" s="6">
        <v>0.7</v>
      </c>
      <c r="Q162" s="6">
        <v>0.5</v>
      </c>
      <c r="R162" s="6">
        <v>0.47799999999999998</v>
      </c>
      <c r="S162" s="6">
        <v>0.6</v>
      </c>
      <c r="T162" s="6">
        <v>0.8</v>
      </c>
      <c r="U162" s="6">
        <v>0.81799999999999995</v>
      </c>
      <c r="V162" s="6">
        <v>0</v>
      </c>
      <c r="W162" s="6">
        <v>0.4</v>
      </c>
      <c r="X162" s="6">
        <v>0.4</v>
      </c>
      <c r="Y162" s="6">
        <v>0.4</v>
      </c>
      <c r="Z162" s="6">
        <v>0.1</v>
      </c>
      <c r="AA162" s="6">
        <v>0</v>
      </c>
      <c r="AB162" s="6">
        <v>0.2</v>
      </c>
      <c r="AC162" s="6">
        <v>0.2</v>
      </c>
      <c r="AD162" s="6">
        <v>2.2000000000000002</v>
      </c>
    </row>
    <row r="163" spans="1:30" x14ac:dyDescent="0.45">
      <c r="A163" s="2">
        <v>139</v>
      </c>
      <c r="B163" s="3" t="s">
        <v>206</v>
      </c>
      <c r="C163" s="4" t="s">
        <v>59</v>
      </c>
      <c r="D163" s="2">
        <v>28</v>
      </c>
      <c r="E163" s="3" t="s">
        <v>40</v>
      </c>
      <c r="F163" s="2">
        <v>50</v>
      </c>
      <c r="G163" s="2">
        <v>34</v>
      </c>
      <c r="H163" s="2">
        <v>23.2</v>
      </c>
      <c r="I163" s="2">
        <v>3.2</v>
      </c>
      <c r="J163" s="2">
        <v>7.2</v>
      </c>
      <c r="K163" s="2">
        <v>0.45</v>
      </c>
      <c r="L163" s="2">
        <v>1.8</v>
      </c>
      <c r="M163" s="2">
        <v>4.7</v>
      </c>
      <c r="N163" s="2">
        <v>0.39100000000000001</v>
      </c>
      <c r="O163" s="2">
        <v>1.4</v>
      </c>
      <c r="P163" s="2">
        <v>2.5</v>
      </c>
      <c r="Q163" s="2">
        <v>0.56000000000000005</v>
      </c>
      <c r="R163" s="2">
        <v>0.57699999999999996</v>
      </c>
      <c r="S163" s="2">
        <v>0.6</v>
      </c>
      <c r="T163" s="2">
        <v>0.8</v>
      </c>
      <c r="U163" s="2">
        <v>0.8</v>
      </c>
      <c r="V163" s="2">
        <v>1</v>
      </c>
      <c r="W163" s="2">
        <v>2.5</v>
      </c>
      <c r="X163" s="2">
        <v>3.5</v>
      </c>
      <c r="Y163" s="2">
        <v>1.5</v>
      </c>
      <c r="Z163" s="2">
        <v>0.6</v>
      </c>
      <c r="AA163" s="2">
        <v>0.4</v>
      </c>
      <c r="AB163" s="2">
        <v>1</v>
      </c>
      <c r="AC163" s="2">
        <v>1.6</v>
      </c>
      <c r="AD163" s="2">
        <v>8.9</v>
      </c>
    </row>
    <row r="164" spans="1:30" x14ac:dyDescent="0.45">
      <c r="A164" s="2">
        <v>140</v>
      </c>
      <c r="B164" s="3" t="s">
        <v>207</v>
      </c>
      <c r="C164" s="4" t="s">
        <v>50</v>
      </c>
      <c r="D164" s="2">
        <v>25</v>
      </c>
      <c r="E164" s="3" t="s">
        <v>82</v>
      </c>
      <c r="F164" s="2">
        <v>6</v>
      </c>
      <c r="G164" s="2">
        <v>0</v>
      </c>
      <c r="H164" s="2">
        <v>3.7</v>
      </c>
      <c r="I164" s="2">
        <v>0.7</v>
      </c>
      <c r="J164" s="2">
        <v>1.2</v>
      </c>
      <c r="K164" s="2">
        <v>0.57099999999999995</v>
      </c>
      <c r="L164" s="2">
        <v>0.3</v>
      </c>
      <c r="M164" s="2">
        <v>0.5</v>
      </c>
      <c r="N164" s="2">
        <v>0.66700000000000004</v>
      </c>
      <c r="O164" s="2">
        <v>0.3</v>
      </c>
      <c r="P164" s="2">
        <v>0.7</v>
      </c>
      <c r="Q164" s="2">
        <v>0.5</v>
      </c>
      <c r="R164" s="2">
        <v>0.71399999999999997</v>
      </c>
      <c r="S164" s="2">
        <v>0.3</v>
      </c>
      <c r="T164" s="2">
        <v>0.3</v>
      </c>
      <c r="U164" s="2">
        <v>1</v>
      </c>
      <c r="V164" s="2">
        <v>0</v>
      </c>
      <c r="W164" s="2">
        <v>0.3</v>
      </c>
      <c r="X164" s="2">
        <v>0.3</v>
      </c>
      <c r="Y164" s="2">
        <v>0.3</v>
      </c>
      <c r="Z164" s="2">
        <v>0</v>
      </c>
      <c r="AA164" s="2">
        <v>0</v>
      </c>
      <c r="AB164" s="2">
        <v>0.2</v>
      </c>
      <c r="AC164" s="2">
        <v>0</v>
      </c>
      <c r="AD164" s="2">
        <v>2</v>
      </c>
    </row>
    <row r="165" spans="1:30" x14ac:dyDescent="0.45">
      <c r="A165" s="8" t="s">
        <v>0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5</v>
      </c>
      <c r="G165" s="8" t="s">
        <v>6</v>
      </c>
      <c r="H165" s="8" t="s">
        <v>7</v>
      </c>
      <c r="I165" s="8" t="s">
        <v>8</v>
      </c>
      <c r="J165" s="8" t="s">
        <v>9</v>
      </c>
      <c r="K165" s="8" t="s">
        <v>10</v>
      </c>
      <c r="L165" s="8" t="s">
        <v>11</v>
      </c>
      <c r="M165" s="8" t="s">
        <v>12</v>
      </c>
      <c r="N165" s="8" t="s">
        <v>13</v>
      </c>
      <c r="O165" s="8" t="s">
        <v>14</v>
      </c>
      <c r="P165" s="8" t="s">
        <v>15</v>
      </c>
      <c r="Q165" s="8" t="s">
        <v>16</v>
      </c>
      <c r="R165" s="8" t="s">
        <v>17</v>
      </c>
      <c r="S165" s="8" t="s">
        <v>18</v>
      </c>
      <c r="T165" s="8" t="s">
        <v>19</v>
      </c>
      <c r="U165" s="8" t="s">
        <v>20</v>
      </c>
      <c r="V165" s="8" t="s">
        <v>21</v>
      </c>
      <c r="W165" s="8" t="s">
        <v>22</v>
      </c>
      <c r="X165" s="8" t="s">
        <v>23</v>
      </c>
      <c r="Y165" s="8" t="s">
        <v>24</v>
      </c>
      <c r="Z165" s="8" t="s">
        <v>25</v>
      </c>
      <c r="AA165" s="8" t="s">
        <v>26</v>
      </c>
      <c r="AB165" s="8" t="s">
        <v>27</v>
      </c>
      <c r="AC165" s="8" t="s">
        <v>28</v>
      </c>
      <c r="AD165" s="8" t="s">
        <v>29</v>
      </c>
    </row>
    <row r="166" spans="1:30" x14ac:dyDescent="0.45">
      <c r="A166" s="2">
        <v>141</v>
      </c>
      <c r="B166" s="3" t="s">
        <v>208</v>
      </c>
      <c r="C166" s="4" t="s">
        <v>39</v>
      </c>
      <c r="D166" s="2">
        <v>25</v>
      </c>
      <c r="E166" s="3" t="s">
        <v>98</v>
      </c>
      <c r="F166" s="2">
        <v>19</v>
      </c>
      <c r="G166" s="2">
        <v>0</v>
      </c>
      <c r="H166" s="2">
        <v>10.6</v>
      </c>
      <c r="I166" s="2">
        <v>0.8</v>
      </c>
      <c r="J166" s="2">
        <v>2.5</v>
      </c>
      <c r="K166" s="2">
        <v>0.31900000000000001</v>
      </c>
      <c r="L166" s="2">
        <v>0.1</v>
      </c>
      <c r="M166" s="2">
        <v>0.4</v>
      </c>
      <c r="N166" s="2">
        <v>0.28599999999999998</v>
      </c>
      <c r="O166" s="2">
        <v>0.7</v>
      </c>
      <c r="P166" s="2">
        <v>2.1</v>
      </c>
      <c r="Q166" s="2">
        <v>0.32500000000000001</v>
      </c>
      <c r="R166" s="2">
        <v>0.34</v>
      </c>
      <c r="S166" s="2">
        <v>0.4</v>
      </c>
      <c r="T166" s="2">
        <v>0.5</v>
      </c>
      <c r="U166" s="2">
        <v>0.8</v>
      </c>
      <c r="V166" s="2">
        <v>0.3</v>
      </c>
      <c r="W166" s="2">
        <v>1.1000000000000001</v>
      </c>
      <c r="X166" s="2">
        <v>1.4</v>
      </c>
      <c r="Y166" s="2">
        <v>2</v>
      </c>
      <c r="Z166" s="2">
        <v>0.4</v>
      </c>
      <c r="AA166" s="2">
        <v>0.1</v>
      </c>
      <c r="AB166" s="2">
        <v>0.5</v>
      </c>
      <c r="AC166" s="2">
        <v>0.9</v>
      </c>
      <c r="AD166" s="2">
        <v>2.1</v>
      </c>
    </row>
    <row r="167" spans="1:30" x14ac:dyDescent="0.45">
      <c r="A167" s="2">
        <v>142</v>
      </c>
      <c r="B167" s="3" t="s">
        <v>209</v>
      </c>
      <c r="C167" s="4" t="s">
        <v>39</v>
      </c>
      <c r="D167" s="2">
        <v>31</v>
      </c>
      <c r="E167" s="3" t="s">
        <v>35</v>
      </c>
      <c r="F167" s="2">
        <v>3</v>
      </c>
      <c r="G167" s="2">
        <v>0</v>
      </c>
      <c r="H167" s="2">
        <v>13</v>
      </c>
      <c r="I167" s="2">
        <v>1.3</v>
      </c>
      <c r="J167" s="2">
        <v>6.7</v>
      </c>
      <c r="K167" s="2">
        <v>0.2</v>
      </c>
      <c r="L167" s="2">
        <v>0.7</v>
      </c>
      <c r="M167" s="2">
        <v>5</v>
      </c>
      <c r="N167" s="2">
        <v>0.13300000000000001</v>
      </c>
      <c r="O167" s="2">
        <v>0.7</v>
      </c>
      <c r="P167" s="2">
        <v>1.7</v>
      </c>
      <c r="Q167" s="2">
        <v>0.4</v>
      </c>
      <c r="R167" s="2">
        <v>0.25</v>
      </c>
      <c r="S167" s="2">
        <v>0.7</v>
      </c>
      <c r="T167" s="2">
        <v>0.7</v>
      </c>
      <c r="U167" s="2">
        <v>1</v>
      </c>
      <c r="V167" s="2">
        <v>0</v>
      </c>
      <c r="W167" s="2">
        <v>1.3</v>
      </c>
      <c r="X167" s="2">
        <v>1.3</v>
      </c>
      <c r="Y167" s="2">
        <v>1</v>
      </c>
      <c r="Z167" s="2">
        <v>1.3</v>
      </c>
      <c r="AA167" s="2">
        <v>0</v>
      </c>
      <c r="AB167" s="2">
        <v>0.3</v>
      </c>
      <c r="AC167" s="2">
        <v>1.3</v>
      </c>
      <c r="AD167" s="2">
        <v>4</v>
      </c>
    </row>
    <row r="168" spans="1:30" x14ac:dyDescent="0.45">
      <c r="A168" s="2">
        <v>143</v>
      </c>
      <c r="B168" s="3" t="s">
        <v>210</v>
      </c>
      <c r="C168" s="4" t="s">
        <v>50</v>
      </c>
      <c r="D168" s="2">
        <v>26</v>
      </c>
      <c r="E168" s="3" t="s">
        <v>82</v>
      </c>
      <c r="F168" s="2">
        <v>44</v>
      </c>
      <c r="G168" s="2">
        <v>44</v>
      </c>
      <c r="H168" s="2">
        <v>35.6</v>
      </c>
      <c r="I168" s="2">
        <v>9.6</v>
      </c>
      <c r="J168" s="2">
        <v>20.5</v>
      </c>
      <c r="K168" s="2">
        <v>0.46700000000000003</v>
      </c>
      <c r="L168" s="2">
        <v>3</v>
      </c>
      <c r="M168" s="2">
        <v>7.9</v>
      </c>
      <c r="N168" s="2">
        <v>0.379</v>
      </c>
      <c r="O168" s="2">
        <v>6.6</v>
      </c>
      <c r="P168" s="2">
        <v>12.7</v>
      </c>
      <c r="Q168" s="2">
        <v>0.52200000000000002</v>
      </c>
      <c r="R168" s="2">
        <v>0.53900000000000003</v>
      </c>
      <c r="S168" s="2">
        <v>4.8</v>
      </c>
      <c r="T168" s="2">
        <v>6.7</v>
      </c>
      <c r="U168" s="2">
        <v>0.71099999999999997</v>
      </c>
      <c r="V168" s="2">
        <v>0.8</v>
      </c>
      <c r="W168" s="2">
        <v>3.2</v>
      </c>
      <c r="X168" s="2">
        <v>4</v>
      </c>
      <c r="Y168" s="2">
        <v>5.3</v>
      </c>
      <c r="Z168" s="2">
        <v>1.8</v>
      </c>
      <c r="AA168" s="2">
        <v>0.4</v>
      </c>
      <c r="AB168" s="2">
        <v>2.5</v>
      </c>
      <c r="AC168" s="2">
        <v>2.6</v>
      </c>
      <c r="AD168" s="2">
        <v>26.9</v>
      </c>
    </row>
    <row r="169" spans="1:30" x14ac:dyDescent="0.45">
      <c r="A169" s="2">
        <v>144</v>
      </c>
      <c r="B169" s="3" t="s">
        <v>211</v>
      </c>
      <c r="C169" s="4" t="s">
        <v>50</v>
      </c>
      <c r="D169" s="2">
        <v>24</v>
      </c>
      <c r="E169" s="3" t="s">
        <v>34</v>
      </c>
      <c r="F169" s="2">
        <v>2</v>
      </c>
      <c r="G169" s="2">
        <v>0</v>
      </c>
      <c r="H169" s="2">
        <v>2</v>
      </c>
      <c r="I169" s="2">
        <v>0.5</v>
      </c>
      <c r="J169" s="2">
        <v>1.5</v>
      </c>
      <c r="K169" s="2">
        <v>0.33300000000000002</v>
      </c>
      <c r="L169" s="2">
        <v>0</v>
      </c>
      <c r="M169" s="2">
        <v>0</v>
      </c>
      <c r="N169" s="2"/>
      <c r="O169" s="2">
        <v>0.5</v>
      </c>
      <c r="P169" s="2">
        <v>1.5</v>
      </c>
      <c r="Q169" s="2">
        <v>0.33300000000000002</v>
      </c>
      <c r="R169" s="2">
        <v>0.33300000000000002</v>
      </c>
      <c r="S169" s="2">
        <v>0</v>
      </c>
      <c r="T169" s="2">
        <v>0</v>
      </c>
      <c r="U169" s="2"/>
      <c r="V169" s="2">
        <v>0.5</v>
      </c>
      <c r="W169" s="2">
        <v>0</v>
      </c>
      <c r="X169" s="2">
        <v>0.5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</row>
    <row r="170" spans="1:30" x14ac:dyDescent="0.45">
      <c r="A170" s="2">
        <v>145</v>
      </c>
      <c r="B170" s="3" t="s">
        <v>212</v>
      </c>
      <c r="C170" s="4" t="s">
        <v>59</v>
      </c>
      <c r="D170" s="2">
        <v>20</v>
      </c>
      <c r="E170" s="3" t="s">
        <v>151</v>
      </c>
      <c r="F170" s="2">
        <v>4</v>
      </c>
      <c r="G170" s="2">
        <v>0</v>
      </c>
      <c r="H170" s="2">
        <v>3.5</v>
      </c>
      <c r="I170" s="2">
        <v>0.3</v>
      </c>
      <c r="J170" s="2">
        <v>1.5</v>
      </c>
      <c r="K170" s="2">
        <v>0.16700000000000001</v>
      </c>
      <c r="L170" s="2">
        <v>0</v>
      </c>
      <c r="M170" s="2">
        <v>0.5</v>
      </c>
      <c r="N170" s="2">
        <v>0</v>
      </c>
      <c r="O170" s="2">
        <v>0.3</v>
      </c>
      <c r="P170" s="2">
        <v>1</v>
      </c>
      <c r="Q170" s="2">
        <v>0.25</v>
      </c>
      <c r="R170" s="2">
        <v>0.16700000000000001</v>
      </c>
      <c r="S170" s="2">
        <v>0.5</v>
      </c>
      <c r="T170" s="2">
        <v>0.5</v>
      </c>
      <c r="U170" s="2">
        <v>1</v>
      </c>
      <c r="V170" s="2">
        <v>0.5</v>
      </c>
      <c r="W170" s="2">
        <v>0</v>
      </c>
      <c r="X170" s="2">
        <v>0.5</v>
      </c>
      <c r="Y170" s="2">
        <v>0</v>
      </c>
      <c r="Z170" s="2">
        <v>0</v>
      </c>
      <c r="AA170" s="2">
        <v>0</v>
      </c>
      <c r="AB170" s="2">
        <v>0.3</v>
      </c>
      <c r="AC170" s="2">
        <v>0.3</v>
      </c>
      <c r="AD170" s="2">
        <v>1</v>
      </c>
    </row>
    <row r="171" spans="1:30" x14ac:dyDescent="0.45">
      <c r="A171" s="2">
        <v>146</v>
      </c>
      <c r="B171" s="3" t="s">
        <v>213</v>
      </c>
      <c r="C171" s="4" t="s">
        <v>50</v>
      </c>
      <c r="D171" s="2">
        <v>25</v>
      </c>
      <c r="E171" s="3" t="s">
        <v>57</v>
      </c>
      <c r="F171" s="2">
        <v>19</v>
      </c>
      <c r="G171" s="2">
        <v>13</v>
      </c>
      <c r="H171" s="2">
        <v>24.7</v>
      </c>
      <c r="I171" s="2">
        <v>4.2</v>
      </c>
      <c r="J171" s="2">
        <v>8.3000000000000007</v>
      </c>
      <c r="K171" s="2">
        <v>0.503</v>
      </c>
      <c r="L171" s="2">
        <v>0.1</v>
      </c>
      <c r="M171" s="2">
        <v>0.3</v>
      </c>
      <c r="N171" s="2">
        <v>0.2</v>
      </c>
      <c r="O171" s="2">
        <v>4.0999999999999996</v>
      </c>
      <c r="P171" s="2">
        <v>8</v>
      </c>
      <c r="Q171" s="2">
        <v>0.51300000000000001</v>
      </c>
      <c r="R171" s="2">
        <v>0.50600000000000001</v>
      </c>
      <c r="S171" s="2">
        <v>0.4</v>
      </c>
      <c r="T171" s="2">
        <v>0.8</v>
      </c>
      <c r="U171" s="2">
        <v>0.53300000000000003</v>
      </c>
      <c r="V171" s="2">
        <v>1.3</v>
      </c>
      <c r="W171" s="2">
        <v>1.9</v>
      </c>
      <c r="X171" s="2">
        <v>3.2</v>
      </c>
      <c r="Y171" s="2">
        <v>3.7</v>
      </c>
      <c r="Z171" s="2">
        <v>1.4</v>
      </c>
      <c r="AA171" s="2">
        <v>0.4</v>
      </c>
      <c r="AB171" s="2">
        <v>1.2</v>
      </c>
      <c r="AC171" s="2">
        <v>1.8</v>
      </c>
      <c r="AD171" s="2">
        <v>8.8000000000000007</v>
      </c>
    </row>
    <row r="172" spans="1:30" x14ac:dyDescent="0.45">
      <c r="A172" s="2">
        <v>147</v>
      </c>
      <c r="B172" s="3" t="s">
        <v>214</v>
      </c>
      <c r="C172" s="4" t="s">
        <v>33</v>
      </c>
      <c r="D172" s="2">
        <v>25</v>
      </c>
      <c r="E172" s="3" t="s">
        <v>62</v>
      </c>
      <c r="F172" s="2">
        <v>45</v>
      </c>
      <c r="G172" s="2">
        <v>45</v>
      </c>
      <c r="H172" s="2">
        <v>26.5</v>
      </c>
      <c r="I172" s="2">
        <v>4.5</v>
      </c>
      <c r="J172" s="2">
        <v>6.5</v>
      </c>
      <c r="K172" s="2">
        <v>0.69</v>
      </c>
      <c r="L172" s="2">
        <v>0</v>
      </c>
      <c r="M172" s="2">
        <v>0</v>
      </c>
      <c r="N172" s="2"/>
      <c r="O172" s="2">
        <v>4.5</v>
      </c>
      <c r="P172" s="2">
        <v>6.5</v>
      </c>
      <c r="Q172" s="2">
        <v>0.69</v>
      </c>
      <c r="R172" s="2">
        <v>0.69</v>
      </c>
      <c r="S172" s="2">
        <v>1.9</v>
      </c>
      <c r="T172" s="2">
        <v>2.6</v>
      </c>
      <c r="U172" s="2">
        <v>0.70599999999999996</v>
      </c>
      <c r="V172" s="2">
        <v>2.9</v>
      </c>
      <c r="W172" s="2">
        <v>5.0999999999999996</v>
      </c>
      <c r="X172" s="2">
        <v>8</v>
      </c>
      <c r="Y172" s="2">
        <v>1.5</v>
      </c>
      <c r="Z172" s="2">
        <v>1</v>
      </c>
      <c r="AA172" s="2">
        <v>2.2000000000000002</v>
      </c>
      <c r="AB172" s="2">
        <v>1</v>
      </c>
      <c r="AC172" s="2">
        <v>3.3</v>
      </c>
      <c r="AD172" s="2">
        <v>10.9</v>
      </c>
    </row>
    <row r="173" spans="1:30" x14ac:dyDescent="0.45">
      <c r="A173" s="2">
        <v>148</v>
      </c>
      <c r="B173" s="3" t="s">
        <v>215</v>
      </c>
      <c r="C173" s="4" t="s">
        <v>216</v>
      </c>
      <c r="D173" s="2">
        <v>35</v>
      </c>
      <c r="E173" s="5" t="s">
        <v>32</v>
      </c>
      <c r="F173" s="2">
        <v>32</v>
      </c>
      <c r="G173" s="2">
        <v>0</v>
      </c>
      <c r="H173" s="2">
        <v>14.8</v>
      </c>
      <c r="I173" s="2">
        <v>2.2000000000000002</v>
      </c>
      <c r="J173" s="2">
        <v>4.8</v>
      </c>
      <c r="K173" s="2">
        <v>0.45100000000000001</v>
      </c>
      <c r="L173" s="2">
        <v>0.8</v>
      </c>
      <c r="M173" s="2">
        <v>2.4</v>
      </c>
      <c r="N173" s="2">
        <v>0.35499999999999998</v>
      </c>
      <c r="O173" s="2">
        <v>1.3</v>
      </c>
      <c r="P173" s="2">
        <v>2.4</v>
      </c>
      <c r="Q173" s="2">
        <v>0.54500000000000004</v>
      </c>
      <c r="R173" s="2">
        <v>0.53900000000000003</v>
      </c>
      <c r="S173" s="2">
        <v>2.1</v>
      </c>
      <c r="T173" s="2">
        <v>2.5</v>
      </c>
      <c r="U173" s="2">
        <v>0.85</v>
      </c>
      <c r="V173" s="2">
        <v>0.4</v>
      </c>
      <c r="W173" s="2">
        <v>2.4</v>
      </c>
      <c r="X173" s="2">
        <v>2.8</v>
      </c>
      <c r="Y173" s="2">
        <v>1.3</v>
      </c>
      <c r="Z173" s="2">
        <v>0.3</v>
      </c>
      <c r="AA173" s="2">
        <v>0.2</v>
      </c>
      <c r="AB173" s="2">
        <v>0.4</v>
      </c>
      <c r="AC173" s="2">
        <v>1.1000000000000001</v>
      </c>
      <c r="AD173" s="2">
        <v>7.3</v>
      </c>
    </row>
    <row r="174" spans="1:30" x14ac:dyDescent="0.45">
      <c r="A174" s="6">
        <v>148</v>
      </c>
      <c r="B174" s="3" t="s">
        <v>215</v>
      </c>
      <c r="C174" s="7" t="s">
        <v>28</v>
      </c>
      <c r="D174" s="6">
        <v>35</v>
      </c>
      <c r="E174" s="3" t="s">
        <v>62</v>
      </c>
      <c r="F174" s="6">
        <v>26</v>
      </c>
      <c r="G174" s="6">
        <v>0</v>
      </c>
      <c r="H174" s="6">
        <v>14.8</v>
      </c>
      <c r="I174" s="6">
        <v>2.2000000000000002</v>
      </c>
      <c r="J174" s="6">
        <v>5</v>
      </c>
      <c r="K174" s="6">
        <v>0.435</v>
      </c>
      <c r="L174" s="6">
        <v>0.8</v>
      </c>
      <c r="M174" s="6">
        <v>2.5</v>
      </c>
      <c r="N174" s="6">
        <v>0.313</v>
      </c>
      <c r="O174" s="6">
        <v>1.4</v>
      </c>
      <c r="P174" s="6">
        <v>2.6</v>
      </c>
      <c r="Q174" s="6">
        <v>0.55200000000000005</v>
      </c>
      <c r="R174" s="6">
        <v>0.51100000000000001</v>
      </c>
      <c r="S174" s="6">
        <v>1.8</v>
      </c>
      <c r="T174" s="6">
        <v>2.2000000000000002</v>
      </c>
      <c r="U174" s="6">
        <v>0.83899999999999997</v>
      </c>
      <c r="V174" s="6">
        <v>0.5</v>
      </c>
      <c r="W174" s="6">
        <v>2.5</v>
      </c>
      <c r="X174" s="6">
        <v>2.9</v>
      </c>
      <c r="Y174" s="6">
        <v>1.2</v>
      </c>
      <c r="Z174" s="6">
        <v>0.2</v>
      </c>
      <c r="AA174" s="6">
        <v>0.1</v>
      </c>
      <c r="AB174" s="6">
        <v>0.5</v>
      </c>
      <c r="AC174" s="6">
        <v>1</v>
      </c>
      <c r="AD174" s="6">
        <v>7</v>
      </c>
    </row>
    <row r="175" spans="1:30" x14ac:dyDescent="0.45">
      <c r="A175" s="6">
        <v>148</v>
      </c>
      <c r="B175" s="3" t="s">
        <v>215</v>
      </c>
      <c r="C175" s="7" t="s">
        <v>59</v>
      </c>
      <c r="D175" s="6">
        <v>35</v>
      </c>
      <c r="E175" s="3" t="s">
        <v>68</v>
      </c>
      <c r="F175" s="6">
        <v>6</v>
      </c>
      <c r="G175" s="6">
        <v>0</v>
      </c>
      <c r="H175" s="6">
        <v>15</v>
      </c>
      <c r="I175" s="6">
        <v>2</v>
      </c>
      <c r="J175" s="6">
        <v>3.7</v>
      </c>
      <c r="K175" s="6">
        <v>0.54500000000000004</v>
      </c>
      <c r="L175" s="6">
        <v>1.2</v>
      </c>
      <c r="M175" s="6">
        <v>2</v>
      </c>
      <c r="N175" s="6">
        <v>0.58299999999999996</v>
      </c>
      <c r="O175" s="6">
        <v>0.8</v>
      </c>
      <c r="P175" s="6">
        <v>1.7</v>
      </c>
      <c r="Q175" s="6">
        <v>0.5</v>
      </c>
      <c r="R175" s="6">
        <v>0.70499999999999996</v>
      </c>
      <c r="S175" s="6">
        <v>3.5</v>
      </c>
      <c r="T175" s="6">
        <v>4</v>
      </c>
      <c r="U175" s="6">
        <v>0.875</v>
      </c>
      <c r="V175" s="6">
        <v>0.3</v>
      </c>
      <c r="W175" s="6">
        <v>2</v>
      </c>
      <c r="X175" s="6">
        <v>2.2999999999999998</v>
      </c>
      <c r="Y175" s="6">
        <v>2</v>
      </c>
      <c r="Z175" s="6">
        <v>0.3</v>
      </c>
      <c r="AA175" s="6">
        <v>0.3</v>
      </c>
      <c r="AB175" s="6">
        <v>0.2</v>
      </c>
      <c r="AC175" s="6">
        <v>1.5</v>
      </c>
      <c r="AD175" s="6">
        <v>8.6999999999999993</v>
      </c>
    </row>
    <row r="176" spans="1:30" x14ac:dyDescent="0.45">
      <c r="A176" s="2">
        <v>149</v>
      </c>
      <c r="B176" s="3" t="s">
        <v>217</v>
      </c>
      <c r="C176" s="4" t="s">
        <v>50</v>
      </c>
      <c r="D176" s="2">
        <v>24</v>
      </c>
      <c r="E176" s="3" t="s">
        <v>48</v>
      </c>
      <c r="F176" s="2">
        <v>26</v>
      </c>
      <c r="G176" s="2">
        <v>26</v>
      </c>
      <c r="H176" s="2">
        <v>32</v>
      </c>
      <c r="I176" s="2">
        <v>6.8</v>
      </c>
      <c r="J176" s="2">
        <v>14.4</v>
      </c>
      <c r="K176" s="2">
        <v>0.47199999999999998</v>
      </c>
      <c r="L176" s="2">
        <v>1.6</v>
      </c>
      <c r="M176" s="2">
        <v>4.9000000000000004</v>
      </c>
      <c r="N176" s="2">
        <v>0.33100000000000002</v>
      </c>
      <c r="O176" s="2">
        <v>5.2</v>
      </c>
      <c r="P176" s="2">
        <v>9.5</v>
      </c>
      <c r="Q176" s="2">
        <v>0.54400000000000004</v>
      </c>
      <c r="R176" s="2">
        <v>0.52800000000000002</v>
      </c>
      <c r="S176" s="2">
        <v>3.4</v>
      </c>
      <c r="T176" s="2">
        <v>4</v>
      </c>
      <c r="U176" s="2">
        <v>0.85399999999999998</v>
      </c>
      <c r="V176" s="2">
        <v>0.5</v>
      </c>
      <c r="W176" s="2">
        <v>1.9</v>
      </c>
      <c r="X176" s="2">
        <v>2.4</v>
      </c>
      <c r="Y176" s="2">
        <v>5.7</v>
      </c>
      <c r="Z176" s="2">
        <v>1.4</v>
      </c>
      <c r="AA176" s="2">
        <v>0.2</v>
      </c>
      <c r="AB176" s="2">
        <v>3.5</v>
      </c>
      <c r="AC176" s="2">
        <v>1.4</v>
      </c>
      <c r="AD176" s="2">
        <v>18.600000000000001</v>
      </c>
    </row>
    <row r="177" spans="1:30" x14ac:dyDescent="0.45">
      <c r="A177" s="2">
        <v>150</v>
      </c>
      <c r="B177" s="3" t="s">
        <v>218</v>
      </c>
      <c r="C177" s="4" t="s">
        <v>28</v>
      </c>
      <c r="D177" s="2">
        <v>21</v>
      </c>
      <c r="E177" s="3" t="s">
        <v>173</v>
      </c>
      <c r="F177" s="2">
        <v>2</v>
      </c>
      <c r="G177" s="2">
        <v>0</v>
      </c>
      <c r="H177" s="2">
        <v>3</v>
      </c>
      <c r="I177" s="2">
        <v>0</v>
      </c>
      <c r="J177" s="2">
        <v>0.5</v>
      </c>
      <c r="K177" s="2">
        <v>0</v>
      </c>
      <c r="L177" s="2">
        <v>0</v>
      </c>
      <c r="M177" s="2">
        <v>0</v>
      </c>
      <c r="N177" s="2"/>
      <c r="O177" s="2">
        <v>0</v>
      </c>
      <c r="P177" s="2">
        <v>0.5</v>
      </c>
      <c r="Q177" s="2">
        <v>0</v>
      </c>
      <c r="R177" s="2">
        <v>0</v>
      </c>
      <c r="S177" s="2">
        <v>0</v>
      </c>
      <c r="T177" s="2">
        <v>0</v>
      </c>
      <c r="U177" s="2"/>
      <c r="V177" s="2">
        <v>0</v>
      </c>
      <c r="W177" s="2">
        <v>0</v>
      </c>
      <c r="X177" s="2">
        <v>0</v>
      </c>
      <c r="Y177" s="2">
        <v>0.5</v>
      </c>
      <c r="Z177" s="2">
        <v>0.5</v>
      </c>
      <c r="AA177" s="2">
        <v>0</v>
      </c>
      <c r="AB177" s="2">
        <v>0</v>
      </c>
      <c r="AC177" s="2">
        <v>0.5</v>
      </c>
      <c r="AD177" s="2">
        <v>0</v>
      </c>
    </row>
    <row r="178" spans="1:30" x14ac:dyDescent="0.45">
      <c r="A178" s="2">
        <v>151</v>
      </c>
      <c r="B178" s="3" t="s">
        <v>219</v>
      </c>
      <c r="C178" s="4" t="s">
        <v>33</v>
      </c>
      <c r="D178" s="2">
        <v>25</v>
      </c>
      <c r="E178" s="3" t="s">
        <v>44</v>
      </c>
      <c r="F178" s="2">
        <v>12</v>
      </c>
      <c r="G178" s="2">
        <v>0</v>
      </c>
      <c r="H178" s="2">
        <v>3</v>
      </c>
      <c r="I178" s="2">
        <v>0.8</v>
      </c>
      <c r="J178" s="2">
        <v>1.9</v>
      </c>
      <c r="K178" s="2">
        <v>0.435</v>
      </c>
      <c r="L178" s="2">
        <v>0.2</v>
      </c>
      <c r="M178" s="2">
        <v>0.6</v>
      </c>
      <c r="N178" s="2">
        <v>0.28599999999999998</v>
      </c>
      <c r="O178" s="2">
        <v>0.7</v>
      </c>
      <c r="P178" s="2">
        <v>1.3</v>
      </c>
      <c r="Q178" s="2">
        <v>0.5</v>
      </c>
      <c r="R178" s="2">
        <v>0.47799999999999998</v>
      </c>
      <c r="S178" s="2">
        <v>0.5</v>
      </c>
      <c r="T178" s="2">
        <v>0.8</v>
      </c>
      <c r="U178" s="2">
        <v>0.6</v>
      </c>
      <c r="V178" s="2">
        <v>0.4</v>
      </c>
      <c r="W178" s="2">
        <v>0.4</v>
      </c>
      <c r="X178" s="2">
        <v>0.8</v>
      </c>
      <c r="Y178" s="2">
        <v>0.2</v>
      </c>
      <c r="Z178" s="2">
        <v>0</v>
      </c>
      <c r="AA178" s="2">
        <v>0</v>
      </c>
      <c r="AB178" s="2">
        <v>0.2</v>
      </c>
      <c r="AC178" s="2">
        <v>0.8</v>
      </c>
      <c r="AD178" s="2">
        <v>2.2999999999999998</v>
      </c>
    </row>
    <row r="179" spans="1:30" x14ac:dyDescent="0.45">
      <c r="A179" s="2">
        <v>152</v>
      </c>
      <c r="B179" s="3" t="s">
        <v>220</v>
      </c>
      <c r="C179" s="4" t="s">
        <v>59</v>
      </c>
      <c r="D179" s="2">
        <v>27</v>
      </c>
      <c r="E179" s="3" t="s">
        <v>51</v>
      </c>
      <c r="F179" s="2">
        <v>1</v>
      </c>
      <c r="G179" s="2">
        <v>0</v>
      </c>
      <c r="H179" s="2">
        <v>7</v>
      </c>
      <c r="I179" s="2">
        <v>0</v>
      </c>
      <c r="J179" s="2">
        <v>4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2</v>
      </c>
      <c r="Q179" s="2">
        <v>0</v>
      </c>
      <c r="R179" s="2">
        <v>0</v>
      </c>
      <c r="S179" s="2">
        <v>0</v>
      </c>
      <c r="T179" s="2">
        <v>0</v>
      </c>
      <c r="U179" s="2"/>
      <c r="V179" s="2">
        <v>0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45">
      <c r="A180" s="2">
        <v>153</v>
      </c>
      <c r="B180" s="3" t="s">
        <v>221</v>
      </c>
      <c r="C180" s="4" t="s">
        <v>50</v>
      </c>
      <c r="D180" s="2">
        <v>20</v>
      </c>
      <c r="E180" s="3" t="s">
        <v>40</v>
      </c>
      <c r="F180" s="2">
        <v>47</v>
      </c>
      <c r="G180" s="2">
        <v>16</v>
      </c>
      <c r="H180" s="2">
        <v>24.3</v>
      </c>
      <c r="I180" s="2">
        <v>3.6</v>
      </c>
      <c r="J180" s="2">
        <v>9.3000000000000007</v>
      </c>
      <c r="K180" s="2">
        <v>0.38600000000000001</v>
      </c>
      <c r="L180" s="2">
        <v>1.7</v>
      </c>
      <c r="M180" s="2">
        <v>5.2</v>
      </c>
      <c r="N180" s="2">
        <v>0.33300000000000002</v>
      </c>
      <c r="O180" s="2">
        <v>1.9</v>
      </c>
      <c r="P180" s="2">
        <v>4.0999999999999996</v>
      </c>
      <c r="Q180" s="2">
        <v>0.45300000000000001</v>
      </c>
      <c r="R180" s="2">
        <v>0.47899999999999998</v>
      </c>
      <c r="S180" s="2">
        <v>2.4</v>
      </c>
      <c r="T180" s="2">
        <v>3</v>
      </c>
      <c r="U180" s="2">
        <v>0.82099999999999995</v>
      </c>
      <c r="V180" s="2">
        <v>0.3</v>
      </c>
      <c r="W180" s="2">
        <v>2.5</v>
      </c>
      <c r="X180" s="2">
        <v>2.8</v>
      </c>
      <c r="Y180" s="2">
        <v>4.2</v>
      </c>
      <c r="Z180" s="2">
        <v>0.4</v>
      </c>
      <c r="AA180" s="2">
        <v>0.1</v>
      </c>
      <c r="AB180" s="2">
        <v>2</v>
      </c>
      <c r="AC180" s="2">
        <v>1</v>
      </c>
      <c r="AD180" s="2">
        <v>11.3</v>
      </c>
    </row>
    <row r="181" spans="1:30" x14ac:dyDescent="0.45">
      <c r="A181" s="2">
        <v>154</v>
      </c>
      <c r="B181" s="3" t="s">
        <v>222</v>
      </c>
      <c r="C181" s="4" t="s">
        <v>28</v>
      </c>
      <c r="D181" s="2">
        <v>33</v>
      </c>
      <c r="E181" s="3" t="s">
        <v>89</v>
      </c>
      <c r="F181" s="2">
        <v>47</v>
      </c>
      <c r="G181" s="2">
        <v>47</v>
      </c>
      <c r="H181" s="2">
        <v>33.700000000000003</v>
      </c>
      <c r="I181" s="2">
        <v>7.8</v>
      </c>
      <c r="J181" s="2">
        <v>17.100000000000001</v>
      </c>
      <c r="K181" s="2">
        <v>0.45600000000000002</v>
      </c>
      <c r="L181" s="2">
        <v>3.3</v>
      </c>
      <c r="M181" s="2">
        <v>8.1999999999999993</v>
      </c>
      <c r="N181" s="2">
        <v>0.40300000000000002</v>
      </c>
      <c r="O181" s="2">
        <v>4.5</v>
      </c>
      <c r="P181" s="2">
        <v>8.9</v>
      </c>
      <c r="Q181" s="2">
        <v>0.50600000000000001</v>
      </c>
      <c r="R181" s="2">
        <v>0.55300000000000005</v>
      </c>
      <c r="S181" s="2">
        <v>3.4</v>
      </c>
      <c r="T181" s="2">
        <v>3.7</v>
      </c>
      <c r="U181" s="2">
        <v>0.90800000000000003</v>
      </c>
      <c r="V181" s="2">
        <v>0.6</v>
      </c>
      <c r="W181" s="2">
        <v>4.7</v>
      </c>
      <c r="X181" s="2">
        <v>5.3</v>
      </c>
      <c r="Y181" s="2">
        <v>3.6</v>
      </c>
      <c r="Z181" s="2">
        <v>1.6</v>
      </c>
      <c r="AA181" s="2">
        <v>0.4</v>
      </c>
      <c r="AB181" s="2">
        <v>2.1</v>
      </c>
      <c r="AC181" s="2">
        <v>2.9</v>
      </c>
      <c r="AD181" s="2">
        <v>22.3</v>
      </c>
    </row>
    <row r="182" spans="1:30" x14ac:dyDescent="0.45">
      <c r="A182" s="2">
        <v>155</v>
      </c>
      <c r="B182" s="3" t="s">
        <v>223</v>
      </c>
      <c r="C182" s="4" t="s">
        <v>28</v>
      </c>
      <c r="D182" s="2">
        <v>38</v>
      </c>
      <c r="E182" s="3" t="s">
        <v>35</v>
      </c>
      <c r="F182" s="2">
        <v>13</v>
      </c>
      <c r="G182" s="2">
        <v>0</v>
      </c>
      <c r="H182" s="2">
        <v>10.199999999999999</v>
      </c>
      <c r="I182" s="2">
        <v>0.5</v>
      </c>
      <c r="J182" s="2">
        <v>1.4</v>
      </c>
      <c r="K182" s="2">
        <v>0.38900000000000001</v>
      </c>
      <c r="L182" s="2">
        <v>0</v>
      </c>
      <c r="M182" s="2">
        <v>0.5</v>
      </c>
      <c r="N182" s="2">
        <v>0</v>
      </c>
      <c r="O182" s="2">
        <v>0.5</v>
      </c>
      <c r="P182" s="2">
        <v>0.9</v>
      </c>
      <c r="Q182" s="2">
        <v>0.58299999999999996</v>
      </c>
      <c r="R182" s="2">
        <v>0.38900000000000001</v>
      </c>
      <c r="S182" s="2">
        <v>0.2</v>
      </c>
      <c r="T182" s="2">
        <v>0.2</v>
      </c>
      <c r="U182" s="2">
        <v>1</v>
      </c>
      <c r="V182" s="2">
        <v>0.6</v>
      </c>
      <c r="W182" s="2">
        <v>1.2</v>
      </c>
      <c r="X182" s="2">
        <v>1.8</v>
      </c>
      <c r="Y182" s="2">
        <v>0.5</v>
      </c>
      <c r="Z182" s="2">
        <v>0.1</v>
      </c>
      <c r="AA182" s="2">
        <v>0.5</v>
      </c>
      <c r="AB182" s="2">
        <v>0.3</v>
      </c>
      <c r="AC182" s="2">
        <v>1.8</v>
      </c>
      <c r="AD182" s="2">
        <v>1.2</v>
      </c>
    </row>
    <row r="183" spans="1:30" x14ac:dyDescent="0.45">
      <c r="A183" s="2">
        <v>156</v>
      </c>
      <c r="B183" s="3" t="s">
        <v>224</v>
      </c>
      <c r="C183" s="4" t="s">
        <v>39</v>
      </c>
      <c r="D183" s="2">
        <v>21</v>
      </c>
      <c r="E183" s="3" t="s">
        <v>95</v>
      </c>
      <c r="F183" s="2">
        <v>50</v>
      </c>
      <c r="G183" s="2">
        <v>50</v>
      </c>
      <c r="H183" s="2">
        <v>25</v>
      </c>
      <c r="I183" s="2">
        <v>4.7</v>
      </c>
      <c r="J183" s="2">
        <v>10.4</v>
      </c>
      <c r="K183" s="2">
        <v>0.45200000000000001</v>
      </c>
      <c r="L183" s="2">
        <v>0.9</v>
      </c>
      <c r="M183" s="2">
        <v>2.8</v>
      </c>
      <c r="N183" s="2">
        <v>0.33100000000000002</v>
      </c>
      <c r="O183" s="2">
        <v>3.8</v>
      </c>
      <c r="P183" s="2">
        <v>7.6</v>
      </c>
      <c r="Q183" s="2">
        <v>0.497</v>
      </c>
      <c r="R183" s="2">
        <v>0.497</v>
      </c>
      <c r="S183" s="2">
        <v>1.2</v>
      </c>
      <c r="T183" s="2">
        <v>1.5</v>
      </c>
      <c r="U183" s="2">
        <v>0.82699999999999996</v>
      </c>
      <c r="V183" s="2">
        <v>1.4</v>
      </c>
      <c r="W183" s="2">
        <v>4.8</v>
      </c>
      <c r="X183" s="2">
        <v>6.2</v>
      </c>
      <c r="Y183" s="2">
        <v>4.5</v>
      </c>
      <c r="Z183" s="2">
        <v>0.7</v>
      </c>
      <c r="AA183" s="2">
        <v>0.5</v>
      </c>
      <c r="AB183" s="2">
        <v>2</v>
      </c>
      <c r="AC183" s="2">
        <v>1.2</v>
      </c>
      <c r="AD183" s="2">
        <v>11.6</v>
      </c>
    </row>
    <row r="184" spans="1:30" x14ac:dyDescent="0.45">
      <c r="A184" s="2">
        <v>157</v>
      </c>
      <c r="B184" s="3" t="s">
        <v>225</v>
      </c>
      <c r="C184" s="4" t="s">
        <v>33</v>
      </c>
      <c r="D184" s="2">
        <v>25</v>
      </c>
      <c r="E184" s="3" t="s">
        <v>118</v>
      </c>
      <c r="F184" s="2">
        <v>16</v>
      </c>
      <c r="G184" s="2">
        <v>0</v>
      </c>
      <c r="H184" s="2">
        <v>5.0999999999999996</v>
      </c>
      <c r="I184" s="2">
        <v>1.4</v>
      </c>
      <c r="J184" s="2">
        <v>2.8</v>
      </c>
      <c r="K184" s="2">
        <v>0.5</v>
      </c>
      <c r="L184" s="2">
        <v>0.2</v>
      </c>
      <c r="M184" s="2">
        <v>0.7</v>
      </c>
      <c r="N184" s="2">
        <v>0.27300000000000002</v>
      </c>
      <c r="O184" s="2">
        <v>1.2</v>
      </c>
      <c r="P184" s="2">
        <v>2.1</v>
      </c>
      <c r="Q184" s="2">
        <v>0.57599999999999996</v>
      </c>
      <c r="R184" s="2">
        <v>0.53400000000000003</v>
      </c>
      <c r="S184" s="2">
        <v>0.4</v>
      </c>
      <c r="T184" s="2">
        <v>0.8</v>
      </c>
      <c r="U184" s="2">
        <v>0.53800000000000003</v>
      </c>
      <c r="V184" s="2">
        <v>0.8</v>
      </c>
      <c r="W184" s="2">
        <v>0.9</v>
      </c>
      <c r="X184" s="2">
        <v>1.6</v>
      </c>
      <c r="Y184" s="2">
        <v>0.4</v>
      </c>
      <c r="Z184" s="2">
        <v>0.1</v>
      </c>
      <c r="AA184" s="2">
        <v>0.2</v>
      </c>
      <c r="AB184" s="2">
        <v>0.4</v>
      </c>
      <c r="AC184" s="2">
        <v>0.9</v>
      </c>
      <c r="AD184" s="2">
        <v>3.4</v>
      </c>
    </row>
    <row r="185" spans="1:30" x14ac:dyDescent="0.45">
      <c r="A185" s="2">
        <v>158</v>
      </c>
      <c r="B185" s="3" t="s">
        <v>226</v>
      </c>
      <c r="C185" s="4" t="s">
        <v>50</v>
      </c>
      <c r="D185" s="2">
        <v>25</v>
      </c>
      <c r="E185" s="3" t="s">
        <v>95</v>
      </c>
      <c r="F185" s="2">
        <v>50</v>
      </c>
      <c r="G185" s="2">
        <v>50</v>
      </c>
      <c r="H185" s="2">
        <v>34.6</v>
      </c>
      <c r="I185" s="2">
        <v>10.9</v>
      </c>
      <c r="J185" s="2">
        <v>19.899999999999999</v>
      </c>
      <c r="K185" s="2">
        <v>0.54700000000000004</v>
      </c>
      <c r="L185" s="2">
        <v>1.2</v>
      </c>
      <c r="M185" s="2">
        <v>3.4</v>
      </c>
      <c r="N185" s="2">
        <v>0.35899999999999999</v>
      </c>
      <c r="O185" s="2">
        <v>9.6999999999999993</v>
      </c>
      <c r="P185" s="2">
        <v>16.5</v>
      </c>
      <c r="Q185" s="2">
        <v>0.58499999999999996</v>
      </c>
      <c r="R185" s="2">
        <v>0.57699999999999996</v>
      </c>
      <c r="S185" s="2">
        <v>8.1</v>
      </c>
      <c r="T185" s="2">
        <v>9.1</v>
      </c>
      <c r="U185" s="2">
        <v>0.89</v>
      </c>
      <c r="V185" s="2">
        <v>0.9</v>
      </c>
      <c r="W185" s="2">
        <v>4.7</v>
      </c>
      <c r="X185" s="2">
        <v>5.6</v>
      </c>
      <c r="Y185" s="2">
        <v>6.6</v>
      </c>
      <c r="Z185" s="2">
        <v>2.2000000000000002</v>
      </c>
      <c r="AA185" s="2">
        <v>0.9</v>
      </c>
      <c r="AB185" s="2">
        <v>2.2000000000000002</v>
      </c>
      <c r="AC185" s="2">
        <v>2.6</v>
      </c>
      <c r="AD185" s="2">
        <v>31.1</v>
      </c>
    </row>
    <row r="186" spans="1:30" x14ac:dyDescent="0.45">
      <c r="A186" s="2">
        <v>159</v>
      </c>
      <c r="B186" s="3" t="s">
        <v>227</v>
      </c>
      <c r="C186" s="4" t="s">
        <v>28</v>
      </c>
      <c r="D186" s="2">
        <v>31</v>
      </c>
      <c r="E186" s="3" t="s">
        <v>62</v>
      </c>
      <c r="F186" s="2">
        <v>29</v>
      </c>
      <c r="G186" s="2">
        <v>0</v>
      </c>
      <c r="H186" s="2">
        <v>5.6</v>
      </c>
      <c r="I186" s="2">
        <v>0.8</v>
      </c>
      <c r="J186" s="2">
        <v>1.6</v>
      </c>
      <c r="K186" s="2">
        <v>0.48899999999999999</v>
      </c>
      <c r="L186" s="2">
        <v>0.1</v>
      </c>
      <c r="M186" s="2">
        <v>0.4</v>
      </c>
      <c r="N186" s="2">
        <v>0.25</v>
      </c>
      <c r="O186" s="2">
        <v>0.7</v>
      </c>
      <c r="P186" s="2">
        <v>1.2</v>
      </c>
      <c r="Q186" s="2">
        <v>0.57099999999999995</v>
      </c>
      <c r="R186" s="2">
        <v>0.52100000000000002</v>
      </c>
      <c r="S186" s="2">
        <v>0.4</v>
      </c>
      <c r="T186" s="2">
        <v>0.6</v>
      </c>
      <c r="U186" s="2">
        <v>0.75</v>
      </c>
      <c r="V186" s="2">
        <v>0.4</v>
      </c>
      <c r="W186" s="2">
        <v>0.8</v>
      </c>
      <c r="X186" s="2">
        <v>1.3</v>
      </c>
      <c r="Y186" s="2">
        <v>0.4</v>
      </c>
      <c r="Z186" s="2">
        <v>0.2</v>
      </c>
      <c r="AA186" s="2">
        <v>0.2</v>
      </c>
      <c r="AB186" s="2">
        <v>0.5</v>
      </c>
      <c r="AC186" s="2">
        <v>0.4</v>
      </c>
      <c r="AD186" s="2">
        <v>2.1</v>
      </c>
    </row>
    <row r="187" spans="1:30" x14ac:dyDescent="0.45">
      <c r="A187" s="2">
        <v>160</v>
      </c>
      <c r="B187" s="3" t="s">
        <v>228</v>
      </c>
      <c r="C187" s="4" t="s">
        <v>50</v>
      </c>
      <c r="D187" s="2">
        <v>24</v>
      </c>
      <c r="E187" s="3" t="s">
        <v>116</v>
      </c>
      <c r="F187" s="2">
        <v>15</v>
      </c>
      <c r="G187" s="2">
        <v>0</v>
      </c>
      <c r="H187" s="2">
        <v>6.5</v>
      </c>
      <c r="I187" s="2">
        <v>0.8</v>
      </c>
      <c r="J187" s="2">
        <v>1.7</v>
      </c>
      <c r="K187" s="2">
        <v>0.48</v>
      </c>
      <c r="L187" s="2">
        <v>0.3</v>
      </c>
      <c r="M187" s="2">
        <v>0.9</v>
      </c>
      <c r="N187" s="2">
        <v>0.308</v>
      </c>
      <c r="O187" s="2">
        <v>0.5</v>
      </c>
      <c r="P187" s="2">
        <v>0.8</v>
      </c>
      <c r="Q187" s="2">
        <v>0.66700000000000004</v>
      </c>
      <c r="R187" s="2">
        <v>0.56000000000000005</v>
      </c>
      <c r="S187" s="2">
        <v>0.3</v>
      </c>
      <c r="T187" s="2">
        <v>0.3</v>
      </c>
      <c r="U187" s="2">
        <v>0.8</v>
      </c>
      <c r="V187" s="2">
        <v>0.1</v>
      </c>
      <c r="W187" s="2">
        <v>0.3</v>
      </c>
      <c r="X187" s="2">
        <v>0.3</v>
      </c>
      <c r="Y187" s="2">
        <v>0.6</v>
      </c>
      <c r="Z187" s="2">
        <v>0.3</v>
      </c>
      <c r="AA187" s="2">
        <v>0</v>
      </c>
      <c r="AB187" s="2">
        <v>0.3</v>
      </c>
      <c r="AC187" s="2">
        <v>0.8</v>
      </c>
      <c r="AD187" s="2">
        <v>2.1</v>
      </c>
    </row>
    <row r="188" spans="1:30" x14ac:dyDescent="0.45">
      <c r="A188" s="8" t="s">
        <v>0</v>
      </c>
      <c r="B188" s="8" t="s">
        <v>1</v>
      </c>
      <c r="C188" s="8" t="s">
        <v>2</v>
      </c>
      <c r="D188" s="8" t="s">
        <v>3</v>
      </c>
      <c r="E188" s="8" t="s">
        <v>4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9</v>
      </c>
      <c r="K188" s="8" t="s">
        <v>10</v>
      </c>
      <c r="L188" s="8" t="s">
        <v>11</v>
      </c>
      <c r="M188" s="8" t="s">
        <v>12</v>
      </c>
      <c r="N188" s="8" t="s">
        <v>13</v>
      </c>
      <c r="O188" s="8" t="s">
        <v>14</v>
      </c>
      <c r="P188" s="8" t="s">
        <v>15</v>
      </c>
      <c r="Q188" s="8" t="s">
        <v>16</v>
      </c>
      <c r="R188" s="8" t="s">
        <v>17</v>
      </c>
      <c r="S188" s="8" t="s">
        <v>18</v>
      </c>
      <c r="T188" s="8" t="s">
        <v>19</v>
      </c>
      <c r="U188" s="8" t="s">
        <v>20</v>
      </c>
      <c r="V188" s="8" t="s">
        <v>21</v>
      </c>
      <c r="W188" s="8" t="s">
        <v>22</v>
      </c>
      <c r="X188" s="8" t="s">
        <v>23</v>
      </c>
      <c r="Y188" s="8" t="s">
        <v>24</v>
      </c>
      <c r="Z188" s="8" t="s">
        <v>25</v>
      </c>
      <c r="AA188" s="8" t="s">
        <v>26</v>
      </c>
      <c r="AB188" s="8" t="s">
        <v>27</v>
      </c>
      <c r="AC188" s="8" t="s">
        <v>28</v>
      </c>
      <c r="AD188" s="8" t="s">
        <v>29</v>
      </c>
    </row>
    <row r="189" spans="1:30" x14ac:dyDescent="0.45">
      <c r="A189" s="2">
        <v>161</v>
      </c>
      <c r="B189" s="3" t="s">
        <v>229</v>
      </c>
      <c r="C189" s="4" t="s">
        <v>50</v>
      </c>
      <c r="D189" s="2">
        <v>25</v>
      </c>
      <c r="E189" s="3" t="s">
        <v>42</v>
      </c>
      <c r="F189" s="2">
        <v>35</v>
      </c>
      <c r="G189" s="2">
        <v>13</v>
      </c>
      <c r="H189" s="2">
        <v>17.600000000000001</v>
      </c>
      <c r="I189" s="2">
        <v>1.7</v>
      </c>
      <c r="J189" s="2">
        <v>3.9</v>
      </c>
      <c r="K189" s="2">
        <v>0.43</v>
      </c>
      <c r="L189" s="2">
        <v>1.4</v>
      </c>
      <c r="M189" s="2">
        <v>3.2</v>
      </c>
      <c r="N189" s="2">
        <v>0.434</v>
      </c>
      <c r="O189" s="2">
        <v>0.3</v>
      </c>
      <c r="P189" s="2">
        <v>0.6</v>
      </c>
      <c r="Q189" s="2">
        <v>0.40899999999999997</v>
      </c>
      <c r="R189" s="2">
        <v>0.61099999999999999</v>
      </c>
      <c r="S189" s="2">
        <v>0.1</v>
      </c>
      <c r="T189" s="2">
        <v>0.1</v>
      </c>
      <c r="U189" s="2">
        <v>1</v>
      </c>
      <c r="V189" s="2">
        <v>0.2</v>
      </c>
      <c r="W189" s="2">
        <v>0.9</v>
      </c>
      <c r="X189" s="2">
        <v>1.1000000000000001</v>
      </c>
      <c r="Y189" s="2">
        <v>3.5</v>
      </c>
      <c r="Z189" s="2">
        <v>0.7</v>
      </c>
      <c r="AA189" s="2">
        <v>0.1</v>
      </c>
      <c r="AB189" s="2">
        <v>0.8</v>
      </c>
      <c r="AC189" s="2">
        <v>1</v>
      </c>
      <c r="AD189" s="2">
        <v>4.8</v>
      </c>
    </row>
    <row r="190" spans="1:30" x14ac:dyDescent="0.45">
      <c r="A190" s="2">
        <v>162</v>
      </c>
      <c r="B190" s="3" t="s">
        <v>230</v>
      </c>
      <c r="C190" s="4" t="s">
        <v>33</v>
      </c>
      <c r="D190" s="2">
        <v>31</v>
      </c>
      <c r="E190" s="3" t="s">
        <v>44</v>
      </c>
      <c r="F190" s="2">
        <v>51</v>
      </c>
      <c r="G190" s="2">
        <v>51</v>
      </c>
      <c r="H190" s="2">
        <v>33.4</v>
      </c>
      <c r="I190" s="2">
        <v>5.2</v>
      </c>
      <c r="J190" s="2">
        <v>7.9</v>
      </c>
      <c r="K190" s="2">
        <v>0.64900000000000002</v>
      </c>
      <c r="L190" s="2">
        <v>0</v>
      </c>
      <c r="M190" s="2">
        <v>0</v>
      </c>
      <c r="N190" s="2">
        <v>0</v>
      </c>
      <c r="O190" s="2">
        <v>5.2</v>
      </c>
      <c r="P190" s="2">
        <v>7.9</v>
      </c>
      <c r="Q190" s="2">
        <v>0.65300000000000002</v>
      </c>
      <c r="R190" s="2">
        <v>0.64900000000000002</v>
      </c>
      <c r="S190" s="2">
        <v>3.4</v>
      </c>
      <c r="T190" s="2">
        <v>5.3</v>
      </c>
      <c r="U190" s="2">
        <v>0.63900000000000001</v>
      </c>
      <c r="V190" s="2">
        <v>3.5</v>
      </c>
      <c r="W190" s="2">
        <v>9</v>
      </c>
      <c r="X190" s="2">
        <v>12.5</v>
      </c>
      <c r="Y190" s="2">
        <v>1.2</v>
      </c>
      <c r="Z190" s="2">
        <v>0.6</v>
      </c>
      <c r="AA190" s="2">
        <v>2</v>
      </c>
      <c r="AB190" s="2">
        <v>1.5</v>
      </c>
      <c r="AC190" s="2">
        <v>3</v>
      </c>
      <c r="AD190" s="2">
        <v>13.7</v>
      </c>
    </row>
    <row r="191" spans="1:30" x14ac:dyDescent="0.45">
      <c r="A191" s="2">
        <v>163</v>
      </c>
      <c r="B191" s="3" t="s">
        <v>231</v>
      </c>
      <c r="C191" s="4" t="s">
        <v>50</v>
      </c>
      <c r="D191" s="2">
        <v>25</v>
      </c>
      <c r="E191" s="3" t="s">
        <v>46</v>
      </c>
      <c r="F191" s="2">
        <v>40</v>
      </c>
      <c r="G191" s="2">
        <v>0</v>
      </c>
      <c r="H191" s="2">
        <v>14</v>
      </c>
      <c r="I191" s="2">
        <v>1.9</v>
      </c>
      <c r="J191" s="2">
        <v>4.8</v>
      </c>
      <c r="K191" s="2">
        <v>0.38900000000000001</v>
      </c>
      <c r="L191" s="2">
        <v>0.6</v>
      </c>
      <c r="M191" s="2">
        <v>2</v>
      </c>
      <c r="N191" s="2">
        <v>0.28799999999999998</v>
      </c>
      <c r="O191" s="2">
        <v>1.3</v>
      </c>
      <c r="P191" s="2">
        <v>2.8</v>
      </c>
      <c r="Q191" s="2">
        <v>0.46</v>
      </c>
      <c r="R191" s="2">
        <v>0.44800000000000001</v>
      </c>
      <c r="S191" s="2">
        <v>0.6</v>
      </c>
      <c r="T191" s="2">
        <v>0.7</v>
      </c>
      <c r="U191" s="2">
        <v>0.86199999999999999</v>
      </c>
      <c r="V191" s="2">
        <v>1</v>
      </c>
      <c r="W191" s="2">
        <v>1.9</v>
      </c>
      <c r="X191" s="2">
        <v>2.9</v>
      </c>
      <c r="Y191" s="2">
        <v>2</v>
      </c>
      <c r="Z191" s="2">
        <v>0.6</v>
      </c>
      <c r="AA191" s="2">
        <v>0.2</v>
      </c>
      <c r="AB191" s="2">
        <v>0.7</v>
      </c>
      <c r="AC191" s="2">
        <v>1.1000000000000001</v>
      </c>
      <c r="AD191" s="2">
        <v>5</v>
      </c>
    </row>
    <row r="192" spans="1:30" x14ac:dyDescent="0.45">
      <c r="A192" s="2">
        <v>164</v>
      </c>
      <c r="B192" s="3" t="s">
        <v>232</v>
      </c>
      <c r="C192" s="4" t="s">
        <v>28</v>
      </c>
      <c r="D192" s="2">
        <v>28</v>
      </c>
      <c r="E192" s="3" t="s">
        <v>116</v>
      </c>
      <c r="F192" s="2">
        <v>46</v>
      </c>
      <c r="G192" s="2">
        <v>46</v>
      </c>
      <c r="H192" s="2">
        <v>31.9</v>
      </c>
      <c r="I192" s="2">
        <v>5.4</v>
      </c>
      <c r="J192" s="2">
        <v>9.9</v>
      </c>
      <c r="K192" s="2">
        <v>0.54400000000000004</v>
      </c>
      <c r="L192" s="2">
        <v>0.5</v>
      </c>
      <c r="M192" s="2">
        <v>1.8</v>
      </c>
      <c r="N192" s="2">
        <v>0.29799999999999999</v>
      </c>
      <c r="O192" s="2">
        <v>4.8</v>
      </c>
      <c r="P192" s="2">
        <v>8</v>
      </c>
      <c r="Q192" s="2">
        <v>0.6</v>
      </c>
      <c r="R192" s="2">
        <v>0.57199999999999995</v>
      </c>
      <c r="S192" s="2">
        <v>2.2999999999999998</v>
      </c>
      <c r="T192" s="2">
        <v>3.6</v>
      </c>
      <c r="U192" s="2">
        <v>0.629</v>
      </c>
      <c r="V192" s="2">
        <v>2.5</v>
      </c>
      <c r="W192" s="2">
        <v>4</v>
      </c>
      <c r="X192" s="2">
        <v>6.6</v>
      </c>
      <c r="Y192" s="2">
        <v>3.1</v>
      </c>
      <c r="Z192" s="2">
        <v>0.8</v>
      </c>
      <c r="AA192" s="2">
        <v>0.7</v>
      </c>
      <c r="AB192" s="2">
        <v>1.3</v>
      </c>
      <c r="AC192" s="2">
        <v>1.9</v>
      </c>
      <c r="AD192" s="2">
        <v>13.6</v>
      </c>
    </row>
    <row r="193" spans="1:30" x14ac:dyDescent="0.45">
      <c r="A193" s="2">
        <v>165</v>
      </c>
      <c r="B193" s="3" t="s">
        <v>233</v>
      </c>
      <c r="C193" s="4" t="s">
        <v>39</v>
      </c>
      <c r="D193" s="2">
        <v>35</v>
      </c>
      <c r="E193" s="3" t="s">
        <v>46</v>
      </c>
      <c r="F193" s="2">
        <v>44</v>
      </c>
      <c r="G193" s="2">
        <v>21</v>
      </c>
      <c r="H193" s="2">
        <v>30</v>
      </c>
      <c r="I193" s="2">
        <v>4.5999999999999996</v>
      </c>
      <c r="J193" s="2">
        <v>10</v>
      </c>
      <c r="K193" s="2">
        <v>0.46</v>
      </c>
      <c r="L193" s="2">
        <v>2.5</v>
      </c>
      <c r="M193" s="2">
        <v>6.4</v>
      </c>
      <c r="N193" s="2">
        <v>0.38800000000000001</v>
      </c>
      <c r="O193" s="2">
        <v>2.1</v>
      </c>
      <c r="P193" s="2">
        <v>3.6</v>
      </c>
      <c r="Q193" s="2">
        <v>0.58899999999999997</v>
      </c>
      <c r="R193" s="2">
        <v>0.58399999999999996</v>
      </c>
      <c r="S193" s="2">
        <v>0.8</v>
      </c>
      <c r="T193" s="2">
        <v>1</v>
      </c>
      <c r="U193" s="2">
        <v>0.79100000000000004</v>
      </c>
      <c r="V193" s="2">
        <v>0.3</v>
      </c>
      <c r="W193" s="2">
        <v>1.9</v>
      </c>
      <c r="X193" s="2">
        <v>2.2000000000000002</v>
      </c>
      <c r="Y193" s="2">
        <v>2.2999999999999998</v>
      </c>
      <c r="Z193" s="2">
        <v>0.9</v>
      </c>
      <c r="AA193" s="2">
        <v>0.5</v>
      </c>
      <c r="AB193" s="2">
        <v>1.3</v>
      </c>
      <c r="AC193" s="2">
        <v>1.3</v>
      </c>
      <c r="AD193" s="2">
        <v>12.4</v>
      </c>
    </row>
    <row r="194" spans="1:30" x14ac:dyDescent="0.45">
      <c r="A194" s="2">
        <v>166</v>
      </c>
      <c r="B194" s="3" t="s">
        <v>234</v>
      </c>
      <c r="C194" s="4" t="s">
        <v>50</v>
      </c>
      <c r="D194" s="2">
        <v>28</v>
      </c>
      <c r="E194" s="3" t="s">
        <v>80</v>
      </c>
      <c r="F194" s="2">
        <v>10</v>
      </c>
      <c r="G194" s="2">
        <v>0</v>
      </c>
      <c r="H194" s="2">
        <v>8.8000000000000007</v>
      </c>
      <c r="I194" s="2">
        <v>1.1000000000000001</v>
      </c>
      <c r="J194" s="2">
        <v>2.8</v>
      </c>
      <c r="K194" s="2">
        <v>0.39300000000000002</v>
      </c>
      <c r="L194" s="2">
        <v>0.7</v>
      </c>
      <c r="M194" s="2">
        <v>2</v>
      </c>
      <c r="N194" s="2">
        <v>0.35</v>
      </c>
      <c r="O194" s="2">
        <v>0.4</v>
      </c>
      <c r="P194" s="2">
        <v>0.8</v>
      </c>
      <c r="Q194" s="2">
        <v>0.5</v>
      </c>
      <c r="R194" s="2">
        <v>0.51800000000000002</v>
      </c>
      <c r="S194" s="2">
        <v>0.6</v>
      </c>
      <c r="T194" s="2">
        <v>0.8</v>
      </c>
      <c r="U194" s="2">
        <v>0.75</v>
      </c>
      <c r="V194" s="2">
        <v>0.2</v>
      </c>
      <c r="W194" s="2">
        <v>1.1000000000000001</v>
      </c>
      <c r="X194" s="2">
        <v>1.3</v>
      </c>
      <c r="Y194" s="2">
        <v>1.9</v>
      </c>
      <c r="Z194" s="2">
        <v>0.3</v>
      </c>
      <c r="AA194" s="2">
        <v>0.1</v>
      </c>
      <c r="AB194" s="2">
        <v>0.3</v>
      </c>
      <c r="AC194" s="2">
        <v>0.4</v>
      </c>
      <c r="AD194" s="2">
        <v>3.5</v>
      </c>
    </row>
    <row r="195" spans="1:30" x14ac:dyDescent="0.45">
      <c r="A195" s="2">
        <v>167</v>
      </c>
      <c r="B195" s="3" t="s">
        <v>235</v>
      </c>
      <c r="C195" s="4" t="s">
        <v>28</v>
      </c>
      <c r="D195" s="2">
        <v>29</v>
      </c>
      <c r="E195" s="3" t="s">
        <v>64</v>
      </c>
      <c r="F195" s="2">
        <v>44</v>
      </c>
      <c r="G195" s="2">
        <v>44</v>
      </c>
      <c r="H195" s="2">
        <v>33.799999999999997</v>
      </c>
      <c r="I195" s="2">
        <v>7.4</v>
      </c>
      <c r="J195" s="2">
        <v>16.100000000000001</v>
      </c>
      <c r="K195" s="2">
        <v>0.46200000000000002</v>
      </c>
      <c r="L195" s="2">
        <v>2.1</v>
      </c>
      <c r="M195" s="2">
        <v>5.2</v>
      </c>
      <c r="N195" s="2">
        <v>0.40500000000000003</v>
      </c>
      <c r="O195" s="2">
        <v>5.3</v>
      </c>
      <c r="P195" s="2">
        <v>10.9</v>
      </c>
      <c r="Q195" s="2">
        <v>0.48899999999999999</v>
      </c>
      <c r="R195" s="2">
        <v>0.52700000000000002</v>
      </c>
      <c r="S195" s="2">
        <v>4.9000000000000004</v>
      </c>
      <c r="T195" s="2">
        <v>6</v>
      </c>
      <c r="U195" s="2">
        <v>0.81599999999999995</v>
      </c>
      <c r="V195" s="2">
        <v>0.7</v>
      </c>
      <c r="W195" s="2">
        <v>3.1</v>
      </c>
      <c r="X195" s="2">
        <v>3.8</v>
      </c>
      <c r="Y195" s="2">
        <v>2.7</v>
      </c>
      <c r="Z195" s="2">
        <v>0.7</v>
      </c>
      <c r="AA195" s="2">
        <v>0.7</v>
      </c>
      <c r="AB195" s="2">
        <v>2</v>
      </c>
      <c r="AC195" s="2">
        <v>2.2999999999999998</v>
      </c>
      <c r="AD195" s="2">
        <v>21.9</v>
      </c>
    </row>
    <row r="196" spans="1:30" x14ac:dyDescent="0.45">
      <c r="A196" s="2">
        <v>168</v>
      </c>
      <c r="B196" s="3" t="s">
        <v>236</v>
      </c>
      <c r="C196" s="4" t="s">
        <v>39</v>
      </c>
      <c r="D196" s="2">
        <v>24</v>
      </c>
      <c r="E196" s="3" t="s">
        <v>54</v>
      </c>
      <c r="F196" s="2">
        <v>32</v>
      </c>
      <c r="G196" s="2">
        <v>0</v>
      </c>
      <c r="H196" s="2">
        <v>8.5</v>
      </c>
      <c r="I196" s="2">
        <v>1.4</v>
      </c>
      <c r="J196" s="2">
        <v>3</v>
      </c>
      <c r="K196" s="2">
        <v>0.46899999999999997</v>
      </c>
      <c r="L196" s="2">
        <v>1.2</v>
      </c>
      <c r="M196" s="2">
        <v>2.6</v>
      </c>
      <c r="N196" s="2">
        <v>0.45100000000000001</v>
      </c>
      <c r="O196" s="2">
        <v>0.3</v>
      </c>
      <c r="P196" s="2">
        <v>0.4</v>
      </c>
      <c r="Q196" s="2">
        <v>0.57099999999999995</v>
      </c>
      <c r="R196" s="2">
        <v>0.66100000000000003</v>
      </c>
      <c r="S196" s="2">
        <v>0.2</v>
      </c>
      <c r="T196" s="2">
        <v>0.2</v>
      </c>
      <c r="U196" s="2">
        <v>1</v>
      </c>
      <c r="V196" s="2">
        <v>0.2</v>
      </c>
      <c r="W196" s="2">
        <v>0.8</v>
      </c>
      <c r="X196" s="2">
        <v>0.9</v>
      </c>
      <c r="Y196" s="2">
        <v>0.6</v>
      </c>
      <c r="Z196" s="2">
        <v>0</v>
      </c>
      <c r="AA196" s="2">
        <v>0</v>
      </c>
      <c r="AB196" s="2">
        <v>0.1</v>
      </c>
      <c r="AC196" s="2">
        <v>0.8</v>
      </c>
      <c r="AD196" s="2">
        <v>4.2</v>
      </c>
    </row>
    <row r="197" spans="1:30" x14ac:dyDescent="0.45">
      <c r="A197" s="2">
        <v>169</v>
      </c>
      <c r="B197" s="3" t="s">
        <v>237</v>
      </c>
      <c r="C197" s="4" t="s">
        <v>39</v>
      </c>
      <c r="D197" s="2">
        <v>36</v>
      </c>
      <c r="E197" s="3" t="s">
        <v>74</v>
      </c>
      <c r="F197" s="2">
        <v>2</v>
      </c>
      <c r="G197" s="2">
        <v>0</v>
      </c>
      <c r="H197" s="2">
        <v>9</v>
      </c>
      <c r="I197" s="2">
        <v>0</v>
      </c>
      <c r="J197" s="2">
        <v>1</v>
      </c>
      <c r="K197" s="2">
        <v>0</v>
      </c>
      <c r="L197" s="2">
        <v>0</v>
      </c>
      <c r="M197" s="2">
        <v>0.5</v>
      </c>
      <c r="N197" s="2">
        <v>0</v>
      </c>
      <c r="O197" s="2">
        <v>0</v>
      </c>
      <c r="P197" s="2">
        <v>0.5</v>
      </c>
      <c r="Q197" s="2">
        <v>0</v>
      </c>
      <c r="R197" s="2">
        <v>0</v>
      </c>
      <c r="S197" s="2">
        <v>0</v>
      </c>
      <c r="T197" s="2">
        <v>0</v>
      </c>
      <c r="U197" s="2"/>
      <c r="V197" s="2">
        <v>0</v>
      </c>
      <c r="W197" s="2">
        <v>1</v>
      </c>
      <c r="X197" s="2">
        <v>1</v>
      </c>
      <c r="Y197" s="2">
        <v>0.5</v>
      </c>
      <c r="Z197" s="2">
        <v>0.5</v>
      </c>
      <c r="AA197" s="2">
        <v>0</v>
      </c>
      <c r="AB197" s="2">
        <v>0</v>
      </c>
      <c r="AC197" s="2">
        <v>0.5</v>
      </c>
      <c r="AD197" s="2">
        <v>0</v>
      </c>
    </row>
    <row r="198" spans="1:30" x14ac:dyDescent="0.45">
      <c r="A198" s="2">
        <v>170</v>
      </c>
      <c r="B198" s="3" t="s">
        <v>238</v>
      </c>
      <c r="C198" s="4" t="s">
        <v>28</v>
      </c>
      <c r="D198" s="2">
        <v>33</v>
      </c>
      <c r="E198" s="3" t="s">
        <v>173</v>
      </c>
      <c r="F198" s="2">
        <v>25</v>
      </c>
      <c r="G198" s="2">
        <v>22</v>
      </c>
      <c r="H198" s="2">
        <v>26.7</v>
      </c>
      <c r="I198" s="2">
        <v>3.3</v>
      </c>
      <c r="J198" s="2">
        <v>6.7</v>
      </c>
      <c r="K198" s="2">
        <v>0.48799999999999999</v>
      </c>
      <c r="L198" s="2">
        <v>1</v>
      </c>
      <c r="M198" s="2">
        <v>2.5</v>
      </c>
      <c r="N198" s="2">
        <v>0.40300000000000002</v>
      </c>
      <c r="O198" s="2">
        <v>2.2999999999999998</v>
      </c>
      <c r="P198" s="2">
        <v>4.2</v>
      </c>
      <c r="Q198" s="2">
        <v>0.53800000000000003</v>
      </c>
      <c r="R198" s="2">
        <v>0.56299999999999994</v>
      </c>
      <c r="S198" s="2">
        <v>1.3</v>
      </c>
      <c r="T198" s="2">
        <v>1.7</v>
      </c>
      <c r="U198" s="2">
        <v>0.78600000000000003</v>
      </c>
      <c r="V198" s="2">
        <v>1.3</v>
      </c>
      <c r="W198" s="2">
        <v>5.2</v>
      </c>
      <c r="X198" s="2">
        <v>6.4</v>
      </c>
      <c r="Y198" s="2">
        <v>6</v>
      </c>
      <c r="Z198" s="2">
        <v>0.7</v>
      </c>
      <c r="AA198" s="2">
        <v>0.9</v>
      </c>
      <c r="AB198" s="2">
        <v>2.6</v>
      </c>
      <c r="AC198" s="2">
        <v>3.1</v>
      </c>
      <c r="AD198" s="2">
        <v>8.9</v>
      </c>
    </row>
    <row r="199" spans="1:30" x14ac:dyDescent="0.45">
      <c r="A199" s="2">
        <v>171</v>
      </c>
      <c r="B199" s="3" t="s">
        <v>239</v>
      </c>
      <c r="C199" s="4" t="s">
        <v>39</v>
      </c>
      <c r="D199" s="2">
        <v>21</v>
      </c>
      <c r="E199" s="3" t="s">
        <v>124</v>
      </c>
      <c r="F199" s="2">
        <v>50</v>
      </c>
      <c r="G199" s="2">
        <v>50</v>
      </c>
      <c r="H199" s="2">
        <v>30.8</v>
      </c>
      <c r="I199" s="2">
        <v>6.3</v>
      </c>
      <c r="J199" s="2">
        <v>15.2</v>
      </c>
      <c r="K199" s="2">
        <v>0.41599999999999998</v>
      </c>
      <c r="L199" s="2">
        <v>2.1</v>
      </c>
      <c r="M199" s="2">
        <v>6.6</v>
      </c>
      <c r="N199" s="2">
        <v>0.32</v>
      </c>
      <c r="O199" s="2">
        <v>4.2</v>
      </c>
      <c r="P199" s="2">
        <v>8.6</v>
      </c>
      <c r="Q199" s="2">
        <v>0.48799999999999999</v>
      </c>
      <c r="R199" s="2">
        <v>0.48499999999999999</v>
      </c>
      <c r="S199" s="2">
        <v>3.6</v>
      </c>
      <c r="T199" s="2">
        <v>4.5</v>
      </c>
      <c r="U199" s="2">
        <v>0.80900000000000005</v>
      </c>
      <c r="V199" s="2">
        <v>0.4</v>
      </c>
      <c r="W199" s="2">
        <v>4.3</v>
      </c>
      <c r="X199" s="2">
        <v>4.7</v>
      </c>
      <c r="Y199" s="2">
        <v>3.3</v>
      </c>
      <c r="Z199" s="2">
        <v>0.7</v>
      </c>
      <c r="AA199" s="2">
        <v>0.3</v>
      </c>
      <c r="AB199" s="2">
        <v>2.2000000000000002</v>
      </c>
      <c r="AC199" s="2">
        <v>1.3</v>
      </c>
      <c r="AD199" s="2">
        <v>18.399999999999999</v>
      </c>
    </row>
    <row r="200" spans="1:30" x14ac:dyDescent="0.45">
      <c r="A200" s="2">
        <v>172</v>
      </c>
      <c r="B200" s="3" t="s">
        <v>240</v>
      </c>
      <c r="C200" s="4" t="s">
        <v>28</v>
      </c>
      <c r="D200" s="2">
        <v>37</v>
      </c>
      <c r="E200" s="3" t="s">
        <v>124</v>
      </c>
      <c r="F200" s="2">
        <v>48</v>
      </c>
      <c r="G200" s="2">
        <v>4</v>
      </c>
      <c r="H200" s="2">
        <v>16.5</v>
      </c>
      <c r="I200" s="2">
        <v>2</v>
      </c>
      <c r="J200" s="2">
        <v>3.9</v>
      </c>
      <c r="K200" s="2">
        <v>0.497</v>
      </c>
      <c r="L200" s="2">
        <v>0.4</v>
      </c>
      <c r="M200" s="2">
        <v>1.3</v>
      </c>
      <c r="N200" s="2">
        <v>0.28299999999999997</v>
      </c>
      <c r="O200" s="2">
        <v>1.6</v>
      </c>
      <c r="P200" s="2">
        <v>2.7</v>
      </c>
      <c r="Q200" s="2">
        <v>0.59699999999999998</v>
      </c>
      <c r="R200" s="2">
        <v>0.54200000000000004</v>
      </c>
      <c r="S200" s="2">
        <v>1.8</v>
      </c>
      <c r="T200" s="2">
        <v>2.1</v>
      </c>
      <c r="U200" s="2">
        <v>0.83199999999999996</v>
      </c>
      <c r="V200" s="2">
        <v>0.6</v>
      </c>
      <c r="W200" s="2">
        <v>1.5</v>
      </c>
      <c r="X200" s="2">
        <v>2.1</v>
      </c>
      <c r="Y200" s="2">
        <v>0.8</v>
      </c>
      <c r="Z200" s="2">
        <v>0.2</v>
      </c>
      <c r="AA200" s="2">
        <v>0.4</v>
      </c>
      <c r="AB200" s="2">
        <v>0.7</v>
      </c>
      <c r="AC200" s="2">
        <v>1.5</v>
      </c>
      <c r="AD200" s="2">
        <v>6</v>
      </c>
    </row>
    <row r="201" spans="1:30" x14ac:dyDescent="0.45">
      <c r="A201" s="2">
        <v>173</v>
      </c>
      <c r="B201" s="3" t="s">
        <v>241</v>
      </c>
      <c r="C201" s="4" t="s">
        <v>39</v>
      </c>
      <c r="D201" s="2">
        <v>23</v>
      </c>
      <c r="E201" s="3" t="s">
        <v>130</v>
      </c>
      <c r="F201" s="2">
        <v>39</v>
      </c>
      <c r="G201" s="2">
        <v>22</v>
      </c>
      <c r="H201" s="2">
        <v>27.5</v>
      </c>
      <c r="I201" s="2">
        <v>3.4</v>
      </c>
      <c r="J201" s="2">
        <v>7.1</v>
      </c>
      <c r="K201" s="2">
        <v>0.48399999999999999</v>
      </c>
      <c r="L201" s="2">
        <v>1.5</v>
      </c>
      <c r="M201" s="2">
        <v>3.6</v>
      </c>
      <c r="N201" s="2">
        <v>0.40799999999999997</v>
      </c>
      <c r="O201" s="2">
        <v>1.9</v>
      </c>
      <c r="P201" s="2">
        <v>3.4</v>
      </c>
      <c r="Q201" s="2">
        <v>0.56399999999999995</v>
      </c>
      <c r="R201" s="2">
        <v>0.58899999999999997</v>
      </c>
      <c r="S201" s="2">
        <v>0.7</v>
      </c>
      <c r="T201" s="2">
        <v>1.2</v>
      </c>
      <c r="U201" s="2">
        <v>0.64400000000000002</v>
      </c>
      <c r="V201" s="2">
        <v>0.6</v>
      </c>
      <c r="W201" s="2">
        <v>2.7</v>
      </c>
      <c r="X201" s="2">
        <v>3.3</v>
      </c>
      <c r="Y201" s="2">
        <v>2.6</v>
      </c>
      <c r="Z201" s="2">
        <v>0.7</v>
      </c>
      <c r="AA201" s="2">
        <v>0.2</v>
      </c>
      <c r="AB201" s="2">
        <v>1.1000000000000001</v>
      </c>
      <c r="AC201" s="2">
        <v>1.9</v>
      </c>
      <c r="AD201" s="2">
        <v>9.1</v>
      </c>
    </row>
    <row r="202" spans="1:30" x14ac:dyDescent="0.45">
      <c r="A202" s="2">
        <v>174</v>
      </c>
      <c r="B202" s="3" t="s">
        <v>242</v>
      </c>
      <c r="C202" s="4" t="s">
        <v>59</v>
      </c>
      <c r="D202" s="2">
        <v>20</v>
      </c>
      <c r="E202" s="3" t="s">
        <v>98</v>
      </c>
      <c r="F202" s="2">
        <v>18</v>
      </c>
      <c r="G202" s="2">
        <v>0</v>
      </c>
      <c r="H202" s="2">
        <v>7.3</v>
      </c>
      <c r="I202" s="2">
        <v>0.7</v>
      </c>
      <c r="J202" s="2">
        <v>2.5</v>
      </c>
      <c r="K202" s="2">
        <v>0.28899999999999998</v>
      </c>
      <c r="L202" s="2">
        <v>0.5</v>
      </c>
      <c r="M202" s="2">
        <v>1.8</v>
      </c>
      <c r="N202" s="2">
        <v>0.27300000000000002</v>
      </c>
      <c r="O202" s="2">
        <v>0.2</v>
      </c>
      <c r="P202" s="2">
        <v>0.7</v>
      </c>
      <c r="Q202" s="2">
        <v>0.33300000000000002</v>
      </c>
      <c r="R202" s="2">
        <v>0.38900000000000001</v>
      </c>
      <c r="S202" s="2">
        <v>0.1</v>
      </c>
      <c r="T202" s="2">
        <v>0.1</v>
      </c>
      <c r="U202" s="2">
        <v>1</v>
      </c>
      <c r="V202" s="2">
        <v>0.1</v>
      </c>
      <c r="W202" s="2">
        <v>0.7</v>
      </c>
      <c r="X202" s="2">
        <v>0.8</v>
      </c>
      <c r="Y202" s="2">
        <v>0.2</v>
      </c>
      <c r="Z202" s="2">
        <v>0.1</v>
      </c>
      <c r="AA202" s="2">
        <v>0.1</v>
      </c>
      <c r="AB202" s="2">
        <v>0.3</v>
      </c>
      <c r="AC202" s="2">
        <v>0.3</v>
      </c>
      <c r="AD202" s="2">
        <v>2.1</v>
      </c>
    </row>
    <row r="203" spans="1:30" x14ac:dyDescent="0.45">
      <c r="A203" s="2">
        <v>175</v>
      </c>
      <c r="B203" s="3" t="s">
        <v>243</v>
      </c>
      <c r="C203" s="4" t="s">
        <v>39</v>
      </c>
      <c r="D203" s="2">
        <v>23</v>
      </c>
      <c r="E203" s="3" t="s">
        <v>35</v>
      </c>
      <c r="F203" s="2">
        <v>45</v>
      </c>
      <c r="G203" s="2">
        <v>18</v>
      </c>
      <c r="H203" s="2">
        <v>20.2</v>
      </c>
      <c r="I203" s="2">
        <v>2.5</v>
      </c>
      <c r="J203" s="2">
        <v>6.4</v>
      </c>
      <c r="K203" s="2">
        <v>0.39500000000000002</v>
      </c>
      <c r="L203" s="2">
        <v>1.7</v>
      </c>
      <c r="M203" s="2">
        <v>4.7</v>
      </c>
      <c r="N203" s="2">
        <v>0.36299999999999999</v>
      </c>
      <c r="O203" s="2">
        <v>0.8</v>
      </c>
      <c r="P203" s="2">
        <v>1.6</v>
      </c>
      <c r="Q203" s="2">
        <v>0.48599999999999999</v>
      </c>
      <c r="R203" s="2">
        <v>0.53</v>
      </c>
      <c r="S203" s="2">
        <v>0.5</v>
      </c>
      <c r="T203" s="2">
        <v>0.8</v>
      </c>
      <c r="U203" s="2">
        <v>0.70599999999999996</v>
      </c>
      <c r="V203" s="2">
        <v>0.3</v>
      </c>
      <c r="W203" s="2">
        <v>1.6</v>
      </c>
      <c r="X203" s="2">
        <v>2</v>
      </c>
      <c r="Y203" s="2">
        <v>1.2</v>
      </c>
      <c r="Z203" s="2">
        <v>0.7</v>
      </c>
      <c r="AA203" s="2">
        <v>0.1</v>
      </c>
      <c r="AB203" s="2">
        <v>0.5</v>
      </c>
      <c r="AC203" s="2">
        <v>1.5</v>
      </c>
      <c r="AD203" s="2">
        <v>7.3</v>
      </c>
    </row>
    <row r="204" spans="1:30" x14ac:dyDescent="0.45">
      <c r="A204" s="2">
        <v>176</v>
      </c>
      <c r="B204" s="3" t="s">
        <v>244</v>
      </c>
      <c r="C204" s="4" t="s">
        <v>28</v>
      </c>
      <c r="D204" s="2">
        <v>21</v>
      </c>
      <c r="E204" s="3" t="s">
        <v>98</v>
      </c>
      <c r="F204" s="2">
        <v>2</v>
      </c>
      <c r="G204" s="2">
        <v>0</v>
      </c>
      <c r="H204" s="2">
        <v>2</v>
      </c>
      <c r="I204" s="2">
        <v>0</v>
      </c>
      <c r="J204" s="2">
        <v>0.5</v>
      </c>
      <c r="K204" s="2">
        <v>0</v>
      </c>
      <c r="L204" s="2">
        <v>0</v>
      </c>
      <c r="M204" s="2">
        <v>0.5</v>
      </c>
      <c r="N204" s="2">
        <v>0</v>
      </c>
      <c r="O204" s="2">
        <v>0</v>
      </c>
      <c r="P204" s="2">
        <v>0</v>
      </c>
      <c r="Q204" s="2"/>
      <c r="R204" s="2">
        <v>0</v>
      </c>
      <c r="S204" s="2">
        <v>0</v>
      </c>
      <c r="T204" s="2">
        <v>0</v>
      </c>
      <c r="U204" s="2"/>
      <c r="V204" s="2">
        <v>0</v>
      </c>
      <c r="W204" s="2">
        <v>0</v>
      </c>
      <c r="X204" s="2">
        <v>0</v>
      </c>
      <c r="Y204" s="2">
        <v>0</v>
      </c>
      <c r="Z204" s="2">
        <v>0.5</v>
      </c>
      <c r="AA204" s="2">
        <v>0</v>
      </c>
      <c r="AB204" s="2">
        <v>0</v>
      </c>
      <c r="AC204" s="2">
        <v>0.5</v>
      </c>
      <c r="AD204" s="2">
        <v>0</v>
      </c>
    </row>
    <row r="205" spans="1:30" x14ac:dyDescent="0.45">
      <c r="A205" s="2">
        <v>177</v>
      </c>
      <c r="B205" s="3" t="s">
        <v>245</v>
      </c>
      <c r="C205" s="4" t="s">
        <v>28</v>
      </c>
      <c r="D205" s="2">
        <v>25</v>
      </c>
      <c r="E205" s="3" t="s">
        <v>151</v>
      </c>
      <c r="F205" s="2">
        <v>39</v>
      </c>
      <c r="G205" s="2">
        <v>10</v>
      </c>
      <c r="H205" s="2">
        <v>23.5</v>
      </c>
      <c r="I205" s="2">
        <v>4.2</v>
      </c>
      <c r="J205" s="2">
        <v>8.5</v>
      </c>
      <c r="K205" s="2">
        <v>0.49199999999999999</v>
      </c>
      <c r="L205" s="2">
        <v>1.1000000000000001</v>
      </c>
      <c r="M205" s="2">
        <v>2.9</v>
      </c>
      <c r="N205" s="2">
        <v>0.38300000000000001</v>
      </c>
      <c r="O205" s="2">
        <v>3.1</v>
      </c>
      <c r="P205" s="2">
        <v>5.5</v>
      </c>
      <c r="Q205" s="2">
        <v>0.55100000000000005</v>
      </c>
      <c r="R205" s="2">
        <v>0.55900000000000005</v>
      </c>
      <c r="S205" s="2">
        <v>1.6</v>
      </c>
      <c r="T205" s="2">
        <v>2.1</v>
      </c>
      <c r="U205" s="2">
        <v>0.753</v>
      </c>
      <c r="V205" s="2">
        <v>0.8</v>
      </c>
      <c r="W205" s="2">
        <v>2.9</v>
      </c>
      <c r="X205" s="2">
        <v>3.7</v>
      </c>
      <c r="Y205" s="2">
        <v>1.1000000000000001</v>
      </c>
      <c r="Z205" s="2">
        <v>0.7</v>
      </c>
      <c r="AA205" s="2">
        <v>0.3</v>
      </c>
      <c r="AB205" s="2">
        <v>0.8</v>
      </c>
      <c r="AC205" s="2">
        <v>1.4</v>
      </c>
      <c r="AD205" s="2">
        <v>11.1</v>
      </c>
    </row>
    <row r="206" spans="1:30" x14ac:dyDescent="0.45">
      <c r="A206" s="2">
        <v>178</v>
      </c>
      <c r="B206" s="3" t="s">
        <v>246</v>
      </c>
      <c r="C206" s="4" t="s">
        <v>50</v>
      </c>
      <c r="D206" s="2">
        <v>24</v>
      </c>
      <c r="E206" s="3" t="s">
        <v>64</v>
      </c>
      <c r="F206" s="2">
        <v>1</v>
      </c>
      <c r="G206" s="2">
        <v>0</v>
      </c>
      <c r="H206" s="2">
        <v>28</v>
      </c>
      <c r="I206" s="2">
        <v>2</v>
      </c>
      <c r="J206" s="2">
        <v>7</v>
      </c>
      <c r="K206" s="2">
        <v>0.28599999999999998</v>
      </c>
      <c r="L206" s="2">
        <v>0</v>
      </c>
      <c r="M206" s="2">
        <v>3</v>
      </c>
      <c r="N206" s="2">
        <v>0</v>
      </c>
      <c r="O206" s="2">
        <v>2</v>
      </c>
      <c r="P206" s="2">
        <v>4</v>
      </c>
      <c r="Q206" s="2">
        <v>0.5</v>
      </c>
      <c r="R206" s="2">
        <v>0.28599999999999998</v>
      </c>
      <c r="S206" s="2">
        <v>0</v>
      </c>
      <c r="T206" s="2">
        <v>0</v>
      </c>
      <c r="U206" s="2"/>
      <c r="V206" s="2">
        <v>0</v>
      </c>
      <c r="W206" s="2">
        <v>2</v>
      </c>
      <c r="X206" s="2">
        <v>2</v>
      </c>
      <c r="Y206" s="2">
        <v>3</v>
      </c>
      <c r="Z206" s="2">
        <v>0</v>
      </c>
      <c r="AA206" s="2">
        <v>0</v>
      </c>
      <c r="AB206" s="2">
        <v>2</v>
      </c>
      <c r="AC206" s="2">
        <v>3</v>
      </c>
      <c r="AD206" s="2">
        <v>4</v>
      </c>
    </row>
    <row r="207" spans="1:30" x14ac:dyDescent="0.45">
      <c r="A207" s="2">
        <v>179</v>
      </c>
      <c r="B207" s="3" t="s">
        <v>247</v>
      </c>
      <c r="C207" s="4" t="s">
        <v>50</v>
      </c>
      <c r="D207" s="2">
        <v>23</v>
      </c>
      <c r="E207" s="3" t="s">
        <v>127</v>
      </c>
      <c r="F207" s="2">
        <v>40</v>
      </c>
      <c r="G207" s="2">
        <v>39</v>
      </c>
      <c r="H207" s="2">
        <v>31.9</v>
      </c>
      <c r="I207" s="2">
        <v>7.9</v>
      </c>
      <c r="J207" s="2">
        <v>16</v>
      </c>
      <c r="K207" s="2">
        <v>0.496</v>
      </c>
      <c r="L207" s="2">
        <v>3.1</v>
      </c>
      <c r="M207" s="2">
        <v>7.9</v>
      </c>
      <c r="N207" s="2">
        <v>0.39500000000000002</v>
      </c>
      <c r="O207" s="2">
        <v>4.8</v>
      </c>
      <c r="P207" s="2">
        <v>8.1</v>
      </c>
      <c r="Q207" s="2">
        <v>0.59399999999999997</v>
      </c>
      <c r="R207" s="2">
        <v>0.59299999999999997</v>
      </c>
      <c r="S207" s="2">
        <v>3.1</v>
      </c>
      <c r="T207" s="2">
        <v>3.7</v>
      </c>
      <c r="U207" s="2">
        <v>0.85599999999999998</v>
      </c>
      <c r="V207" s="2">
        <v>0.6</v>
      </c>
      <c r="W207" s="2">
        <v>3.3</v>
      </c>
      <c r="X207" s="2">
        <v>3.9</v>
      </c>
      <c r="Y207" s="2">
        <v>11.7</v>
      </c>
      <c r="Z207" s="2">
        <v>1.1000000000000001</v>
      </c>
      <c r="AA207" s="2">
        <v>0.7</v>
      </c>
      <c r="AB207" s="2">
        <v>2.4</v>
      </c>
      <c r="AC207" s="2">
        <v>1</v>
      </c>
      <c r="AD207" s="2">
        <v>22.1</v>
      </c>
    </row>
    <row r="208" spans="1:30" x14ac:dyDescent="0.45">
      <c r="A208" s="2">
        <v>180</v>
      </c>
      <c r="B208" s="3" t="s">
        <v>248</v>
      </c>
      <c r="C208" s="4" t="s">
        <v>50</v>
      </c>
      <c r="D208" s="2">
        <v>22</v>
      </c>
      <c r="E208" s="3" t="s">
        <v>37</v>
      </c>
      <c r="F208" s="2">
        <v>8</v>
      </c>
      <c r="G208" s="2">
        <v>2</v>
      </c>
      <c r="H208" s="2">
        <v>9.5</v>
      </c>
      <c r="I208" s="2">
        <v>0.5</v>
      </c>
      <c r="J208" s="2">
        <v>1.8</v>
      </c>
      <c r="K208" s="2">
        <v>0.28599999999999998</v>
      </c>
      <c r="L208" s="2">
        <v>0.1</v>
      </c>
      <c r="M208" s="2">
        <v>1</v>
      </c>
      <c r="N208" s="2">
        <v>0.125</v>
      </c>
      <c r="O208" s="2">
        <v>0.4</v>
      </c>
      <c r="P208" s="2">
        <v>0.8</v>
      </c>
      <c r="Q208" s="2">
        <v>0.5</v>
      </c>
      <c r="R208" s="2">
        <v>0.32100000000000001</v>
      </c>
      <c r="S208" s="2">
        <v>0.1</v>
      </c>
      <c r="T208" s="2">
        <v>0.3</v>
      </c>
      <c r="U208" s="2">
        <v>0.5</v>
      </c>
      <c r="V208" s="2">
        <v>0.3</v>
      </c>
      <c r="W208" s="2">
        <v>0.5</v>
      </c>
      <c r="X208" s="2">
        <v>0.8</v>
      </c>
      <c r="Y208" s="2">
        <v>1</v>
      </c>
      <c r="Z208" s="2">
        <v>0</v>
      </c>
      <c r="AA208" s="2">
        <v>0</v>
      </c>
      <c r="AB208" s="2">
        <v>0.4</v>
      </c>
      <c r="AC208" s="2">
        <v>1</v>
      </c>
      <c r="AD208" s="2">
        <v>1.3</v>
      </c>
    </row>
    <row r="209" spans="1:30" x14ac:dyDescent="0.45">
      <c r="A209" s="8" t="s">
        <v>0</v>
      </c>
      <c r="B209" s="8" t="s">
        <v>1</v>
      </c>
      <c r="C209" s="8" t="s">
        <v>2</v>
      </c>
      <c r="D209" s="8" t="s">
        <v>3</v>
      </c>
      <c r="E209" s="8" t="s">
        <v>4</v>
      </c>
      <c r="F209" s="8" t="s">
        <v>5</v>
      </c>
      <c r="G209" s="8" t="s">
        <v>6</v>
      </c>
      <c r="H209" s="8" t="s">
        <v>7</v>
      </c>
      <c r="I209" s="8" t="s">
        <v>8</v>
      </c>
      <c r="J209" s="8" t="s">
        <v>9</v>
      </c>
      <c r="K209" s="8" t="s">
        <v>10</v>
      </c>
      <c r="L209" s="8" t="s">
        <v>11</v>
      </c>
      <c r="M209" s="8" t="s">
        <v>12</v>
      </c>
      <c r="N209" s="8" t="s">
        <v>13</v>
      </c>
      <c r="O209" s="8" t="s">
        <v>14</v>
      </c>
      <c r="P209" s="8" t="s">
        <v>15</v>
      </c>
      <c r="Q209" s="8" t="s">
        <v>16</v>
      </c>
      <c r="R209" s="8" t="s">
        <v>17</v>
      </c>
      <c r="S209" s="8" t="s">
        <v>18</v>
      </c>
      <c r="T209" s="8" t="s">
        <v>19</v>
      </c>
      <c r="U209" s="8" t="s">
        <v>20</v>
      </c>
      <c r="V209" s="8" t="s">
        <v>21</v>
      </c>
      <c r="W209" s="8" t="s">
        <v>22</v>
      </c>
      <c r="X209" s="8" t="s">
        <v>23</v>
      </c>
      <c r="Y209" s="8" t="s">
        <v>24</v>
      </c>
      <c r="Z209" s="8" t="s">
        <v>25</v>
      </c>
      <c r="AA209" s="8" t="s">
        <v>26</v>
      </c>
      <c r="AB209" s="8" t="s">
        <v>27</v>
      </c>
      <c r="AC209" s="8" t="s">
        <v>28</v>
      </c>
      <c r="AD209" s="8" t="s">
        <v>29</v>
      </c>
    </row>
    <row r="210" spans="1:30" x14ac:dyDescent="0.45">
      <c r="A210" s="2">
        <v>181</v>
      </c>
      <c r="B210" s="3" t="s">
        <v>249</v>
      </c>
      <c r="C210" s="4" t="s">
        <v>59</v>
      </c>
      <c r="D210" s="2">
        <v>31</v>
      </c>
      <c r="E210" s="3" t="s">
        <v>130</v>
      </c>
      <c r="F210" s="2">
        <v>49</v>
      </c>
      <c r="G210" s="2">
        <v>10</v>
      </c>
      <c r="H210" s="2">
        <v>30.1</v>
      </c>
      <c r="I210" s="2">
        <v>6.1</v>
      </c>
      <c r="J210" s="2">
        <v>14.5</v>
      </c>
      <c r="K210" s="2">
        <v>0.41899999999999998</v>
      </c>
      <c r="L210" s="2">
        <v>3.2</v>
      </c>
      <c r="M210" s="2">
        <v>8.8000000000000007</v>
      </c>
      <c r="N210" s="2">
        <v>0.36799999999999999</v>
      </c>
      <c r="O210" s="2">
        <v>2.8</v>
      </c>
      <c r="P210" s="2">
        <v>5.7</v>
      </c>
      <c r="Q210" s="2">
        <v>0.496</v>
      </c>
      <c r="R210" s="2">
        <v>0.53</v>
      </c>
      <c r="S210" s="2">
        <v>2.5</v>
      </c>
      <c r="T210" s="2">
        <v>2.8</v>
      </c>
      <c r="U210" s="2">
        <v>0.877</v>
      </c>
      <c r="V210" s="2">
        <v>0.3</v>
      </c>
      <c r="W210" s="2">
        <v>3.3</v>
      </c>
      <c r="X210" s="2">
        <v>3.7</v>
      </c>
      <c r="Y210" s="2">
        <v>1.7</v>
      </c>
      <c r="Z210" s="2">
        <v>0.5</v>
      </c>
      <c r="AA210" s="2">
        <v>0</v>
      </c>
      <c r="AB210" s="2">
        <v>0.9</v>
      </c>
      <c r="AC210" s="2">
        <v>1.5</v>
      </c>
      <c r="AD210" s="2">
        <v>17.899999999999999</v>
      </c>
    </row>
    <row r="211" spans="1:30" x14ac:dyDescent="0.45">
      <c r="A211" s="2">
        <v>182</v>
      </c>
      <c r="B211" s="3" t="s">
        <v>250</v>
      </c>
      <c r="C211" s="4" t="s">
        <v>50</v>
      </c>
      <c r="D211" s="2">
        <v>34</v>
      </c>
      <c r="E211" s="3" t="s">
        <v>89</v>
      </c>
      <c r="F211" s="2">
        <v>45</v>
      </c>
      <c r="G211" s="2">
        <v>45</v>
      </c>
      <c r="H211" s="2">
        <v>34.5</v>
      </c>
      <c r="I211" s="2">
        <v>5.0999999999999996</v>
      </c>
      <c r="J211" s="2">
        <v>11.4</v>
      </c>
      <c r="K211" s="2">
        <v>0.45</v>
      </c>
      <c r="L211" s="2">
        <v>2.8</v>
      </c>
      <c r="M211" s="2">
        <v>6.6</v>
      </c>
      <c r="N211" s="2">
        <v>0.42599999999999999</v>
      </c>
      <c r="O211" s="2">
        <v>2.2999999999999998</v>
      </c>
      <c r="P211" s="2">
        <v>4.8</v>
      </c>
      <c r="Q211" s="2">
        <v>0.48399999999999999</v>
      </c>
      <c r="R211" s="2">
        <v>0.57399999999999995</v>
      </c>
      <c r="S211" s="2">
        <v>4.3</v>
      </c>
      <c r="T211" s="2">
        <v>4.9000000000000004</v>
      </c>
      <c r="U211" s="2">
        <v>0.873</v>
      </c>
      <c r="V211" s="2">
        <v>0.4</v>
      </c>
      <c r="W211" s="2">
        <v>4.7</v>
      </c>
      <c r="X211" s="2">
        <v>5.0999999999999996</v>
      </c>
      <c r="Y211" s="2">
        <v>8.5</v>
      </c>
      <c r="Z211" s="2">
        <v>1.2</v>
      </c>
      <c r="AA211" s="2">
        <v>0.9</v>
      </c>
      <c r="AB211" s="2">
        <v>2.6</v>
      </c>
      <c r="AC211" s="2">
        <v>2.1</v>
      </c>
      <c r="AD211" s="2">
        <v>17.399999999999999</v>
      </c>
    </row>
    <row r="212" spans="1:30" x14ac:dyDescent="0.45">
      <c r="A212" s="2">
        <v>183</v>
      </c>
      <c r="B212" s="3" t="s">
        <v>251</v>
      </c>
      <c r="C212" s="4" t="s">
        <v>39</v>
      </c>
      <c r="D212" s="2">
        <v>21</v>
      </c>
      <c r="E212" s="3" t="s">
        <v>130</v>
      </c>
      <c r="F212" s="2">
        <v>47</v>
      </c>
      <c r="G212" s="2">
        <v>6</v>
      </c>
      <c r="H212" s="2">
        <v>15.7</v>
      </c>
      <c r="I212" s="2">
        <v>2.9</v>
      </c>
      <c r="J212" s="2">
        <v>7.4</v>
      </c>
      <c r="K212" s="2">
        <v>0.39900000000000002</v>
      </c>
      <c r="L212" s="2">
        <v>1.4</v>
      </c>
      <c r="M212" s="2">
        <v>3.8</v>
      </c>
      <c r="N212" s="2">
        <v>0.36199999999999999</v>
      </c>
      <c r="O212" s="2">
        <v>1.6</v>
      </c>
      <c r="P212" s="2">
        <v>3.6</v>
      </c>
      <c r="Q212" s="2">
        <v>0.438</v>
      </c>
      <c r="R212" s="2">
        <v>0.49099999999999999</v>
      </c>
      <c r="S212" s="2">
        <v>0.8</v>
      </c>
      <c r="T212" s="2">
        <v>1.1000000000000001</v>
      </c>
      <c r="U212" s="2">
        <v>0.72499999999999998</v>
      </c>
      <c r="V212" s="2">
        <v>0.3</v>
      </c>
      <c r="W212" s="2">
        <v>1.7</v>
      </c>
      <c r="X212" s="2">
        <v>2.1</v>
      </c>
      <c r="Y212" s="2">
        <v>1.7</v>
      </c>
      <c r="Z212" s="2">
        <v>0.3</v>
      </c>
      <c r="AA212" s="2">
        <v>0.1</v>
      </c>
      <c r="AB212" s="2">
        <v>0.8</v>
      </c>
      <c r="AC212" s="2">
        <v>1.2</v>
      </c>
      <c r="AD212" s="2">
        <v>8</v>
      </c>
    </row>
    <row r="213" spans="1:30" x14ac:dyDescent="0.45">
      <c r="A213" s="2">
        <v>184</v>
      </c>
      <c r="B213" s="3" t="s">
        <v>252</v>
      </c>
      <c r="C213" s="4" t="s">
        <v>28</v>
      </c>
      <c r="D213" s="2">
        <v>23</v>
      </c>
      <c r="E213" s="3" t="s">
        <v>34</v>
      </c>
      <c r="F213" s="2">
        <v>1</v>
      </c>
      <c r="G213" s="2">
        <v>0</v>
      </c>
      <c r="H213" s="2">
        <v>4</v>
      </c>
      <c r="I213" s="2">
        <v>0</v>
      </c>
      <c r="J213" s="2">
        <v>0</v>
      </c>
      <c r="K213" s="2"/>
      <c r="L213" s="2">
        <v>0</v>
      </c>
      <c r="M213" s="2">
        <v>0</v>
      </c>
      <c r="N213" s="2"/>
      <c r="O213" s="2">
        <v>0</v>
      </c>
      <c r="P213" s="2">
        <v>0</v>
      </c>
      <c r="Q213" s="2"/>
      <c r="R213" s="2"/>
      <c r="S213" s="2">
        <v>0</v>
      </c>
      <c r="T213" s="2">
        <v>0</v>
      </c>
      <c r="U213" s="2"/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2</v>
      </c>
      <c r="AD213" s="2">
        <v>0</v>
      </c>
    </row>
    <row r="214" spans="1:30" x14ac:dyDescent="0.45">
      <c r="A214" s="2">
        <v>185</v>
      </c>
      <c r="B214" s="3" t="s">
        <v>253</v>
      </c>
      <c r="C214" s="4" t="s">
        <v>39</v>
      </c>
      <c r="D214" s="2">
        <v>29</v>
      </c>
      <c r="E214" s="3" t="s">
        <v>57</v>
      </c>
      <c r="F214" s="2">
        <v>31</v>
      </c>
      <c r="G214" s="2">
        <v>6</v>
      </c>
      <c r="H214" s="2">
        <v>22.5</v>
      </c>
      <c r="I214" s="2">
        <v>2.5</v>
      </c>
      <c r="J214" s="2">
        <v>5.6</v>
      </c>
      <c r="K214" s="2">
        <v>0.434</v>
      </c>
      <c r="L214" s="2">
        <v>1.3</v>
      </c>
      <c r="M214" s="2">
        <v>3.8</v>
      </c>
      <c r="N214" s="2">
        <v>0.32800000000000001</v>
      </c>
      <c r="O214" s="2">
        <v>1.2</v>
      </c>
      <c r="P214" s="2">
        <v>1.8</v>
      </c>
      <c r="Q214" s="2">
        <v>0.66100000000000003</v>
      </c>
      <c r="R214" s="2">
        <v>0.54600000000000004</v>
      </c>
      <c r="S214" s="2">
        <v>0.8</v>
      </c>
      <c r="T214" s="2">
        <v>1</v>
      </c>
      <c r="U214" s="2">
        <v>0.78100000000000003</v>
      </c>
      <c r="V214" s="2">
        <v>0.5</v>
      </c>
      <c r="W214" s="2">
        <v>1.1000000000000001</v>
      </c>
      <c r="X214" s="2">
        <v>1.6</v>
      </c>
      <c r="Y214" s="2">
        <v>1.8</v>
      </c>
      <c r="Z214" s="2">
        <v>0.8</v>
      </c>
      <c r="AA214" s="2">
        <v>0.3</v>
      </c>
      <c r="AB214" s="2">
        <v>0.5</v>
      </c>
      <c r="AC214" s="2">
        <v>1.7</v>
      </c>
      <c r="AD214" s="2">
        <v>7</v>
      </c>
    </row>
    <row r="215" spans="1:30" x14ac:dyDescent="0.45">
      <c r="A215" s="2">
        <v>186</v>
      </c>
      <c r="B215" s="3" t="s">
        <v>254</v>
      </c>
      <c r="C215" s="4" t="s">
        <v>39</v>
      </c>
      <c r="D215" s="2">
        <v>32</v>
      </c>
      <c r="E215" s="3" t="s">
        <v>68</v>
      </c>
      <c r="F215" s="2">
        <v>16</v>
      </c>
      <c r="G215" s="2">
        <v>0</v>
      </c>
      <c r="H215" s="2">
        <v>10.6</v>
      </c>
      <c r="I215" s="2">
        <v>0.9</v>
      </c>
      <c r="J215" s="2">
        <v>2.4</v>
      </c>
      <c r="K215" s="2">
        <v>0.35899999999999999</v>
      </c>
      <c r="L215" s="2">
        <v>0.6</v>
      </c>
      <c r="M215" s="2">
        <v>1.9</v>
      </c>
      <c r="N215" s="2">
        <v>0.33300000000000002</v>
      </c>
      <c r="O215" s="2">
        <v>0.3</v>
      </c>
      <c r="P215" s="2">
        <v>0.6</v>
      </c>
      <c r="Q215" s="2">
        <v>0.44400000000000001</v>
      </c>
      <c r="R215" s="2">
        <v>0.48699999999999999</v>
      </c>
      <c r="S215" s="2">
        <v>0.1</v>
      </c>
      <c r="T215" s="2">
        <v>0.1</v>
      </c>
      <c r="U215" s="2">
        <v>0.5</v>
      </c>
      <c r="V215" s="2">
        <v>0.2</v>
      </c>
      <c r="W215" s="2">
        <v>0.6</v>
      </c>
      <c r="X215" s="2">
        <v>0.8</v>
      </c>
      <c r="Y215" s="2">
        <v>0.6</v>
      </c>
      <c r="Z215" s="2">
        <v>0.2</v>
      </c>
      <c r="AA215" s="2">
        <v>0.1</v>
      </c>
      <c r="AB215" s="2">
        <v>0.3</v>
      </c>
      <c r="AC215" s="2">
        <v>1.2</v>
      </c>
      <c r="AD215" s="2">
        <v>2.4</v>
      </c>
    </row>
    <row r="216" spans="1:30" x14ac:dyDescent="0.45">
      <c r="A216" s="2">
        <v>187</v>
      </c>
      <c r="B216" s="3" t="s">
        <v>255</v>
      </c>
      <c r="C216" s="4" t="s">
        <v>39</v>
      </c>
      <c r="D216" s="2">
        <v>26</v>
      </c>
      <c r="E216" s="3" t="s">
        <v>57</v>
      </c>
      <c r="F216" s="2">
        <v>1</v>
      </c>
      <c r="G216" s="2">
        <v>0</v>
      </c>
      <c r="H216" s="2">
        <v>3</v>
      </c>
      <c r="I216" s="2">
        <v>0</v>
      </c>
      <c r="J216" s="2">
        <v>0</v>
      </c>
      <c r="K216" s="2"/>
      <c r="L216" s="2">
        <v>0</v>
      </c>
      <c r="M216" s="2">
        <v>0</v>
      </c>
      <c r="N216" s="2"/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/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</row>
    <row r="217" spans="1:30" x14ac:dyDescent="0.45">
      <c r="A217" s="2">
        <v>188</v>
      </c>
      <c r="B217" s="3" t="s">
        <v>256</v>
      </c>
      <c r="C217" s="4" t="s">
        <v>28</v>
      </c>
      <c r="D217" s="2">
        <v>31</v>
      </c>
      <c r="E217" s="3" t="s">
        <v>74</v>
      </c>
      <c r="F217" s="2">
        <v>46</v>
      </c>
      <c r="G217" s="2">
        <v>46</v>
      </c>
      <c r="H217" s="2">
        <v>33.9</v>
      </c>
      <c r="I217" s="2">
        <v>6.8</v>
      </c>
      <c r="J217" s="2">
        <v>13.2</v>
      </c>
      <c r="K217" s="2">
        <v>0.51400000000000001</v>
      </c>
      <c r="L217" s="2">
        <v>1.2</v>
      </c>
      <c r="M217" s="2">
        <v>3.4</v>
      </c>
      <c r="N217" s="2">
        <v>0.34599999999999997</v>
      </c>
      <c r="O217" s="2">
        <v>5.6</v>
      </c>
      <c r="P217" s="2">
        <v>9.8000000000000007</v>
      </c>
      <c r="Q217" s="2">
        <v>0.57199999999999995</v>
      </c>
      <c r="R217" s="2">
        <v>0.55800000000000005</v>
      </c>
      <c r="S217" s="2">
        <v>3</v>
      </c>
      <c r="T217" s="2">
        <v>3.3</v>
      </c>
      <c r="U217" s="2">
        <v>0.90300000000000002</v>
      </c>
      <c r="V217" s="2">
        <v>1.1000000000000001</v>
      </c>
      <c r="W217" s="2">
        <v>4.9000000000000004</v>
      </c>
      <c r="X217" s="2">
        <v>6</v>
      </c>
      <c r="Y217" s="2">
        <v>3.3</v>
      </c>
      <c r="Z217" s="2">
        <v>1</v>
      </c>
      <c r="AA217" s="2">
        <v>0.5</v>
      </c>
      <c r="AB217" s="2">
        <v>1.4</v>
      </c>
      <c r="AC217" s="2">
        <v>1.7</v>
      </c>
      <c r="AD217" s="2">
        <v>17.8</v>
      </c>
    </row>
    <row r="218" spans="1:30" x14ac:dyDescent="0.45">
      <c r="A218" s="2">
        <v>189</v>
      </c>
      <c r="B218" s="3" t="s">
        <v>257</v>
      </c>
      <c r="C218" s="4" t="s">
        <v>39</v>
      </c>
      <c r="D218" s="2">
        <v>30</v>
      </c>
      <c r="E218" s="3" t="s">
        <v>42</v>
      </c>
      <c r="F218" s="2">
        <v>3</v>
      </c>
      <c r="G218" s="2">
        <v>0</v>
      </c>
      <c r="H218" s="2">
        <v>2</v>
      </c>
      <c r="I218" s="2">
        <v>0.3</v>
      </c>
      <c r="J218" s="2">
        <v>0.7</v>
      </c>
      <c r="K218" s="2">
        <v>0.5</v>
      </c>
      <c r="L218" s="2">
        <v>0</v>
      </c>
      <c r="M218" s="2">
        <v>0</v>
      </c>
      <c r="N218" s="2"/>
      <c r="O218" s="2">
        <v>0.3</v>
      </c>
      <c r="P218" s="2">
        <v>0.7</v>
      </c>
      <c r="Q218" s="2">
        <v>0.5</v>
      </c>
      <c r="R218" s="2">
        <v>0.5</v>
      </c>
      <c r="S218" s="2">
        <v>0</v>
      </c>
      <c r="T218" s="2">
        <v>0</v>
      </c>
      <c r="U218" s="2"/>
      <c r="V218" s="2">
        <v>0</v>
      </c>
      <c r="W218" s="2">
        <v>0.7</v>
      </c>
      <c r="X218" s="2">
        <v>0.7</v>
      </c>
      <c r="Y218" s="2">
        <v>0</v>
      </c>
      <c r="Z218" s="2">
        <v>0</v>
      </c>
      <c r="AA218" s="2">
        <v>0.3</v>
      </c>
      <c r="AB218" s="2">
        <v>0</v>
      </c>
      <c r="AC218" s="2">
        <v>0</v>
      </c>
      <c r="AD218" s="2">
        <v>0.7</v>
      </c>
    </row>
    <row r="219" spans="1:30" x14ac:dyDescent="0.45">
      <c r="A219" s="2">
        <v>190</v>
      </c>
      <c r="B219" s="3" t="s">
        <v>258</v>
      </c>
      <c r="C219" s="4" t="s">
        <v>59</v>
      </c>
      <c r="D219" s="2">
        <v>28</v>
      </c>
      <c r="E219" s="3" t="s">
        <v>35</v>
      </c>
      <c r="F219" s="2">
        <v>51</v>
      </c>
      <c r="G219" s="2">
        <v>12</v>
      </c>
      <c r="H219" s="2">
        <v>29.5</v>
      </c>
      <c r="I219" s="2">
        <v>3</v>
      </c>
      <c r="J219" s="2">
        <v>7.1</v>
      </c>
      <c r="K219" s="2">
        <v>0.42199999999999999</v>
      </c>
      <c r="L219" s="2">
        <v>0.9</v>
      </c>
      <c r="M219" s="2">
        <v>2.9</v>
      </c>
      <c r="N219" s="2">
        <v>0.309</v>
      </c>
      <c r="O219" s="2">
        <v>2.1</v>
      </c>
      <c r="P219" s="2">
        <v>4.0999999999999996</v>
      </c>
      <c r="Q219" s="2">
        <v>0.502</v>
      </c>
      <c r="R219" s="2">
        <v>0.48599999999999999</v>
      </c>
      <c r="S219" s="2">
        <v>0.9</v>
      </c>
      <c r="T219" s="2">
        <v>1.1000000000000001</v>
      </c>
      <c r="U219" s="2">
        <v>0.83899999999999997</v>
      </c>
      <c r="V219" s="2">
        <v>1.3</v>
      </c>
      <c r="W219" s="2">
        <v>5.7</v>
      </c>
      <c r="X219" s="2">
        <v>7</v>
      </c>
      <c r="Y219" s="2">
        <v>3.2</v>
      </c>
      <c r="Z219" s="2">
        <v>0.7</v>
      </c>
      <c r="AA219" s="2">
        <v>0.3</v>
      </c>
      <c r="AB219" s="2">
        <v>1.3</v>
      </c>
      <c r="AC219" s="2">
        <v>1.9</v>
      </c>
      <c r="AD219" s="2">
        <v>7.8</v>
      </c>
    </row>
    <row r="220" spans="1:30" x14ac:dyDescent="0.45">
      <c r="A220" s="2">
        <v>191</v>
      </c>
      <c r="B220" s="3" t="s">
        <v>259</v>
      </c>
      <c r="C220" s="4" t="s">
        <v>33</v>
      </c>
      <c r="D220" s="2">
        <v>25</v>
      </c>
      <c r="E220" s="3" t="s">
        <v>35</v>
      </c>
      <c r="F220" s="2">
        <v>50</v>
      </c>
      <c r="G220" s="2">
        <v>24</v>
      </c>
      <c r="H220" s="2">
        <v>25.6</v>
      </c>
      <c r="I220" s="2">
        <v>2.9</v>
      </c>
      <c r="J220" s="2">
        <v>4.5999999999999996</v>
      </c>
      <c r="K220" s="2">
        <v>0.61899999999999999</v>
      </c>
      <c r="L220" s="2">
        <v>0</v>
      </c>
      <c r="M220" s="2">
        <v>0.1</v>
      </c>
      <c r="N220" s="2">
        <v>0.33300000000000002</v>
      </c>
      <c r="O220" s="2">
        <v>2.8</v>
      </c>
      <c r="P220" s="2">
        <v>4.5999999999999996</v>
      </c>
      <c r="Q220" s="2">
        <v>0.623</v>
      </c>
      <c r="R220" s="2">
        <v>0.621</v>
      </c>
      <c r="S220" s="2">
        <v>1.4</v>
      </c>
      <c r="T220" s="2">
        <v>2</v>
      </c>
      <c r="U220" s="2">
        <v>0.70699999999999996</v>
      </c>
      <c r="V220" s="2">
        <v>3.4</v>
      </c>
      <c r="W220" s="2">
        <v>5.3</v>
      </c>
      <c r="X220" s="2">
        <v>8.6999999999999993</v>
      </c>
      <c r="Y220" s="2">
        <v>2</v>
      </c>
      <c r="Z220" s="2">
        <v>1.2</v>
      </c>
      <c r="AA220" s="2">
        <v>1.1000000000000001</v>
      </c>
      <c r="AB220" s="2">
        <v>1.2</v>
      </c>
      <c r="AC220" s="2">
        <v>2.9</v>
      </c>
      <c r="AD220" s="2">
        <v>7.1</v>
      </c>
    </row>
    <row r="221" spans="1:30" x14ac:dyDescent="0.45">
      <c r="A221" s="2">
        <v>192</v>
      </c>
      <c r="B221" s="3" t="s">
        <v>260</v>
      </c>
      <c r="C221" s="4" t="s">
        <v>59</v>
      </c>
      <c r="D221" s="2">
        <v>26</v>
      </c>
      <c r="E221" s="3" t="s">
        <v>78</v>
      </c>
      <c r="F221" s="2">
        <v>50</v>
      </c>
      <c r="G221" s="2">
        <v>5</v>
      </c>
      <c r="H221" s="2">
        <v>21.8</v>
      </c>
      <c r="I221" s="2">
        <v>2.8</v>
      </c>
      <c r="J221" s="2">
        <v>6.4</v>
      </c>
      <c r="K221" s="2">
        <v>0.44500000000000001</v>
      </c>
      <c r="L221" s="2">
        <v>2.2999999999999998</v>
      </c>
      <c r="M221" s="2">
        <v>5.5</v>
      </c>
      <c r="N221" s="2">
        <v>0.41399999999999998</v>
      </c>
      <c r="O221" s="2">
        <v>0.6</v>
      </c>
      <c r="P221" s="2">
        <v>0.9</v>
      </c>
      <c r="Q221" s="2">
        <v>0.63</v>
      </c>
      <c r="R221" s="2">
        <v>0.622</v>
      </c>
      <c r="S221" s="2">
        <v>0.3</v>
      </c>
      <c r="T221" s="2">
        <v>0.3</v>
      </c>
      <c r="U221" s="2">
        <v>0.86699999999999999</v>
      </c>
      <c r="V221" s="2">
        <v>0.7</v>
      </c>
      <c r="W221" s="2">
        <v>2.8</v>
      </c>
      <c r="X221" s="2">
        <v>3.5</v>
      </c>
      <c r="Y221" s="2">
        <v>1</v>
      </c>
      <c r="Z221" s="2">
        <v>0.4</v>
      </c>
      <c r="AA221" s="2">
        <v>0.3</v>
      </c>
      <c r="AB221" s="2">
        <v>0.5</v>
      </c>
      <c r="AC221" s="2">
        <v>1.3</v>
      </c>
      <c r="AD221" s="2">
        <v>8.1999999999999993</v>
      </c>
    </row>
    <row r="222" spans="1:30" x14ac:dyDescent="0.45">
      <c r="A222" s="2">
        <v>193</v>
      </c>
      <c r="B222" s="3" t="s">
        <v>261</v>
      </c>
      <c r="C222" s="4" t="s">
        <v>39</v>
      </c>
      <c r="D222" s="2">
        <v>21</v>
      </c>
      <c r="E222" s="3" t="s">
        <v>51</v>
      </c>
      <c r="F222" s="2">
        <v>46</v>
      </c>
      <c r="G222" s="2">
        <v>10</v>
      </c>
      <c r="H222" s="2">
        <v>20.7</v>
      </c>
      <c r="I222" s="2">
        <v>3.3</v>
      </c>
      <c r="J222" s="2">
        <v>8.1</v>
      </c>
      <c r="K222" s="2">
        <v>0.40200000000000002</v>
      </c>
      <c r="L222" s="2">
        <v>2</v>
      </c>
      <c r="M222" s="2">
        <v>5.3</v>
      </c>
      <c r="N222" s="2">
        <v>0.38300000000000001</v>
      </c>
      <c r="O222" s="2">
        <v>1.2</v>
      </c>
      <c r="P222" s="2">
        <v>2.8</v>
      </c>
      <c r="Q222" s="2">
        <v>0.438</v>
      </c>
      <c r="R222" s="2">
        <v>0.52700000000000002</v>
      </c>
      <c r="S222" s="2">
        <v>1.3</v>
      </c>
      <c r="T222" s="2">
        <v>1.6</v>
      </c>
      <c r="U222" s="2">
        <v>0.84699999999999998</v>
      </c>
      <c r="V222" s="2">
        <v>0.5</v>
      </c>
      <c r="W222" s="2">
        <v>2.2000000000000002</v>
      </c>
      <c r="X222" s="2">
        <v>2.7</v>
      </c>
      <c r="Y222" s="2">
        <v>1.3</v>
      </c>
      <c r="Z222" s="2">
        <v>0.3</v>
      </c>
      <c r="AA222" s="2">
        <v>0.1</v>
      </c>
      <c r="AB222" s="2">
        <v>0.8</v>
      </c>
      <c r="AC222" s="2">
        <v>1.3</v>
      </c>
      <c r="AD222" s="2">
        <v>9.9</v>
      </c>
    </row>
    <row r="223" spans="1:30" x14ac:dyDescent="0.45">
      <c r="A223" s="2">
        <v>194</v>
      </c>
      <c r="B223" s="3" t="s">
        <v>262</v>
      </c>
      <c r="C223" s="4" t="s">
        <v>33</v>
      </c>
      <c r="D223" s="2">
        <v>23</v>
      </c>
      <c r="E223" s="3" t="s">
        <v>151</v>
      </c>
      <c r="F223" s="2">
        <v>42</v>
      </c>
      <c r="G223" s="2">
        <v>3</v>
      </c>
      <c r="H223" s="2">
        <v>10.8</v>
      </c>
      <c r="I223" s="2">
        <v>1.5</v>
      </c>
      <c r="J223" s="2">
        <v>2.2000000000000002</v>
      </c>
      <c r="K223" s="2">
        <v>0.69199999999999995</v>
      </c>
      <c r="L223" s="2">
        <v>0</v>
      </c>
      <c r="M223" s="2">
        <v>0.1</v>
      </c>
      <c r="N223" s="2">
        <v>0</v>
      </c>
      <c r="O223" s="2">
        <v>1.5</v>
      </c>
      <c r="P223" s="2">
        <v>2</v>
      </c>
      <c r="Q223" s="2">
        <v>0.74099999999999999</v>
      </c>
      <c r="R223" s="2">
        <v>0.69199999999999995</v>
      </c>
      <c r="S223" s="2">
        <v>0.6</v>
      </c>
      <c r="T223" s="2">
        <v>1</v>
      </c>
      <c r="U223" s="2">
        <v>0.61</v>
      </c>
      <c r="V223" s="2">
        <v>0.7</v>
      </c>
      <c r="W223" s="2">
        <v>1.4</v>
      </c>
      <c r="X223" s="2">
        <v>2.1</v>
      </c>
      <c r="Y223" s="2">
        <v>0.5</v>
      </c>
      <c r="Z223" s="2">
        <v>0.4</v>
      </c>
      <c r="AA223" s="2">
        <v>0.4</v>
      </c>
      <c r="AB223" s="2">
        <v>0.5</v>
      </c>
      <c r="AC223" s="2">
        <v>1.7</v>
      </c>
      <c r="AD223" s="2">
        <v>3.6</v>
      </c>
    </row>
    <row r="224" spans="1:30" x14ac:dyDescent="0.45">
      <c r="A224" s="2">
        <v>195</v>
      </c>
      <c r="B224" s="3" t="s">
        <v>263</v>
      </c>
      <c r="C224" s="4" t="s">
        <v>50</v>
      </c>
      <c r="D224" s="2">
        <v>22</v>
      </c>
      <c r="E224" s="3" t="s">
        <v>68</v>
      </c>
      <c r="F224" s="2">
        <v>42</v>
      </c>
      <c r="G224" s="2">
        <v>31</v>
      </c>
      <c r="H224" s="2">
        <v>24</v>
      </c>
      <c r="I224" s="2">
        <v>2.8</v>
      </c>
      <c r="J224" s="2">
        <v>6.7</v>
      </c>
      <c r="K224" s="2">
        <v>0.41299999999999998</v>
      </c>
      <c r="L224" s="2">
        <v>0.5</v>
      </c>
      <c r="M224" s="2">
        <v>1.8</v>
      </c>
      <c r="N224" s="2">
        <v>0.29699999999999999</v>
      </c>
      <c r="O224" s="2">
        <v>2.2999999999999998</v>
      </c>
      <c r="P224" s="2">
        <v>5</v>
      </c>
      <c r="Q224" s="2">
        <v>0.45500000000000002</v>
      </c>
      <c r="R224" s="2">
        <v>0.45200000000000001</v>
      </c>
      <c r="S224" s="2">
        <v>0.8</v>
      </c>
      <c r="T224" s="2">
        <v>1.2</v>
      </c>
      <c r="U224" s="2">
        <v>0.66</v>
      </c>
      <c r="V224" s="2">
        <v>0.3</v>
      </c>
      <c r="W224" s="2">
        <v>2.6</v>
      </c>
      <c r="X224" s="2">
        <v>2.8</v>
      </c>
      <c r="Y224" s="2">
        <v>4.9000000000000004</v>
      </c>
      <c r="Z224" s="2">
        <v>0.9</v>
      </c>
      <c r="AA224" s="2">
        <v>0.5</v>
      </c>
      <c r="AB224" s="2">
        <v>1.2</v>
      </c>
      <c r="AC224" s="2">
        <v>1.8</v>
      </c>
      <c r="AD224" s="2">
        <v>6.9</v>
      </c>
    </row>
    <row r="225" spans="1:30" x14ac:dyDescent="0.45">
      <c r="A225" s="2">
        <v>196</v>
      </c>
      <c r="B225" s="3" t="s">
        <v>264</v>
      </c>
      <c r="C225" s="4" t="s">
        <v>59</v>
      </c>
      <c r="D225" s="2">
        <v>33</v>
      </c>
      <c r="E225" s="3" t="s">
        <v>70</v>
      </c>
      <c r="F225" s="2">
        <v>25</v>
      </c>
      <c r="G225" s="2">
        <v>25</v>
      </c>
      <c r="H225" s="2">
        <v>31.9</v>
      </c>
      <c r="I225" s="2">
        <v>5.6</v>
      </c>
      <c r="J225" s="2">
        <v>11.9</v>
      </c>
      <c r="K225" s="2">
        <v>0.46800000000000003</v>
      </c>
      <c r="L225" s="2">
        <v>0.9</v>
      </c>
      <c r="M225" s="2">
        <v>2.4</v>
      </c>
      <c r="N225" s="2">
        <v>0.36099999999999999</v>
      </c>
      <c r="O225" s="2">
        <v>4.7</v>
      </c>
      <c r="P225" s="2">
        <v>9.4</v>
      </c>
      <c r="Q225" s="2">
        <v>0.496</v>
      </c>
      <c r="R225" s="2">
        <v>0.505</v>
      </c>
      <c r="S225" s="2">
        <v>2.5</v>
      </c>
      <c r="T225" s="2">
        <v>3.2</v>
      </c>
      <c r="U225" s="2">
        <v>0.76500000000000001</v>
      </c>
      <c r="V225" s="2">
        <v>1</v>
      </c>
      <c r="W225" s="2">
        <v>3.7</v>
      </c>
      <c r="X225" s="2">
        <v>4.7</v>
      </c>
      <c r="Y225" s="2">
        <v>4.5999999999999996</v>
      </c>
      <c r="Z225" s="2">
        <v>1.1000000000000001</v>
      </c>
      <c r="AA225" s="2">
        <v>0.5</v>
      </c>
      <c r="AB225" s="2">
        <v>2</v>
      </c>
      <c r="AC225" s="2">
        <v>1.8</v>
      </c>
      <c r="AD225" s="2">
        <v>14.5</v>
      </c>
    </row>
    <row r="226" spans="1:30" x14ac:dyDescent="0.45">
      <c r="A226" s="2">
        <v>197</v>
      </c>
      <c r="B226" s="3" t="s">
        <v>265</v>
      </c>
      <c r="C226" s="4" t="s">
        <v>50</v>
      </c>
      <c r="D226" s="2">
        <v>19</v>
      </c>
      <c r="E226" s="3" t="s">
        <v>64</v>
      </c>
      <c r="F226" s="2">
        <v>41</v>
      </c>
      <c r="G226" s="2">
        <v>15</v>
      </c>
      <c r="H226" s="2">
        <v>26.7</v>
      </c>
      <c r="I226" s="2">
        <v>4.4000000000000004</v>
      </c>
      <c r="J226" s="2">
        <v>11.8</v>
      </c>
      <c r="K226" s="2">
        <v>0.373</v>
      </c>
      <c r="L226" s="2">
        <v>1.2</v>
      </c>
      <c r="M226" s="2">
        <v>4</v>
      </c>
      <c r="N226" s="2">
        <v>0.315</v>
      </c>
      <c r="O226" s="2">
        <v>3.2</v>
      </c>
      <c r="P226" s="2">
        <v>7.9</v>
      </c>
      <c r="Q226" s="2">
        <v>0.40200000000000002</v>
      </c>
      <c r="R226" s="2">
        <v>0.42599999999999999</v>
      </c>
      <c r="S226" s="2">
        <v>2.7</v>
      </c>
      <c r="T226" s="2">
        <v>3.3</v>
      </c>
      <c r="U226" s="2">
        <v>0.81</v>
      </c>
      <c r="V226" s="2">
        <v>0.9</v>
      </c>
      <c r="W226" s="2">
        <v>2.1</v>
      </c>
      <c r="X226" s="2">
        <v>3</v>
      </c>
      <c r="Y226" s="2">
        <v>4.5999999999999996</v>
      </c>
      <c r="Z226" s="2">
        <v>0.6</v>
      </c>
      <c r="AA226" s="2">
        <v>0.2</v>
      </c>
      <c r="AB226" s="2">
        <v>3</v>
      </c>
      <c r="AC226" s="2">
        <v>3</v>
      </c>
      <c r="AD226" s="2">
        <v>12.8</v>
      </c>
    </row>
    <row r="227" spans="1:30" x14ac:dyDescent="0.45">
      <c r="A227" s="2">
        <v>198</v>
      </c>
      <c r="B227" s="3" t="s">
        <v>266</v>
      </c>
      <c r="C227" s="4" t="s">
        <v>28</v>
      </c>
      <c r="D227" s="2">
        <v>20</v>
      </c>
      <c r="E227" s="3" t="s">
        <v>40</v>
      </c>
      <c r="F227" s="2">
        <v>14</v>
      </c>
      <c r="G227" s="2">
        <v>0</v>
      </c>
      <c r="H227" s="2">
        <v>14.2</v>
      </c>
      <c r="I227" s="2">
        <v>1.7</v>
      </c>
      <c r="J227" s="2">
        <v>4.5</v>
      </c>
      <c r="K227" s="2">
        <v>0.38100000000000001</v>
      </c>
      <c r="L227" s="2">
        <v>0.9</v>
      </c>
      <c r="M227" s="2">
        <v>2.6</v>
      </c>
      <c r="N227" s="2">
        <v>0.35099999999999998</v>
      </c>
      <c r="O227" s="2">
        <v>0.8</v>
      </c>
      <c r="P227" s="2">
        <v>1.9</v>
      </c>
      <c r="Q227" s="2">
        <v>0.42299999999999999</v>
      </c>
      <c r="R227" s="2">
        <v>0.48399999999999999</v>
      </c>
      <c r="S227" s="2">
        <v>0.4</v>
      </c>
      <c r="T227" s="2">
        <v>0.6</v>
      </c>
      <c r="U227" s="2">
        <v>0.75</v>
      </c>
      <c r="V227" s="2">
        <v>0.9</v>
      </c>
      <c r="W227" s="2">
        <v>1.7</v>
      </c>
      <c r="X227" s="2">
        <v>2.6</v>
      </c>
      <c r="Y227" s="2">
        <v>0.5</v>
      </c>
      <c r="Z227" s="2">
        <v>0.6</v>
      </c>
      <c r="AA227" s="2">
        <v>0.6</v>
      </c>
      <c r="AB227" s="2">
        <v>0.8</v>
      </c>
      <c r="AC227" s="2">
        <v>0.9</v>
      </c>
      <c r="AD227" s="2">
        <v>4.8</v>
      </c>
    </row>
    <row r="228" spans="1:30" x14ac:dyDescent="0.45">
      <c r="A228" s="2">
        <v>199</v>
      </c>
      <c r="B228" s="3" t="s">
        <v>267</v>
      </c>
      <c r="C228" s="4" t="s">
        <v>39</v>
      </c>
      <c r="D228" s="2">
        <v>24</v>
      </c>
      <c r="E228" s="3" t="s">
        <v>37</v>
      </c>
      <c r="F228" s="2">
        <v>32</v>
      </c>
      <c r="G228" s="2">
        <v>32</v>
      </c>
      <c r="H228" s="2">
        <v>33.5</v>
      </c>
      <c r="I228" s="2">
        <v>7.8</v>
      </c>
      <c r="J228" s="2">
        <v>17.899999999999999</v>
      </c>
      <c r="K228" s="2">
        <v>0.436</v>
      </c>
      <c r="L228" s="2">
        <v>3.3</v>
      </c>
      <c r="M228" s="2">
        <v>8.1</v>
      </c>
      <c r="N228" s="2">
        <v>0.40799999999999997</v>
      </c>
      <c r="O228" s="2">
        <v>4.5</v>
      </c>
      <c r="P228" s="2">
        <v>9.8000000000000007</v>
      </c>
      <c r="Q228" s="2">
        <v>0.45900000000000002</v>
      </c>
      <c r="R228" s="2">
        <v>0.52800000000000002</v>
      </c>
      <c r="S228" s="2">
        <v>1.9</v>
      </c>
      <c r="T228" s="2">
        <v>2.2999999999999998</v>
      </c>
      <c r="U228" s="2">
        <v>0.83799999999999997</v>
      </c>
      <c r="V228" s="2">
        <v>0.5</v>
      </c>
      <c r="W228" s="2">
        <v>4.8</v>
      </c>
      <c r="X228" s="2">
        <v>5.3</v>
      </c>
      <c r="Y228" s="2">
        <v>4.3</v>
      </c>
      <c r="Z228" s="2">
        <v>0.9</v>
      </c>
      <c r="AA228" s="2">
        <v>0.1</v>
      </c>
      <c r="AB228" s="2">
        <v>2.2000000000000002</v>
      </c>
      <c r="AC228" s="2">
        <v>1.5</v>
      </c>
      <c r="AD228" s="2">
        <v>20.9</v>
      </c>
    </row>
    <row r="229" spans="1:30" x14ac:dyDescent="0.45">
      <c r="A229" s="2">
        <v>200</v>
      </c>
      <c r="B229" s="3" t="s">
        <v>268</v>
      </c>
      <c r="C229" s="4" t="s">
        <v>59</v>
      </c>
      <c r="D229" s="2">
        <v>31</v>
      </c>
      <c r="E229" s="3" t="s">
        <v>127</v>
      </c>
      <c r="F229" s="2">
        <v>52</v>
      </c>
      <c r="G229" s="2">
        <v>28</v>
      </c>
      <c r="H229" s="2">
        <v>25.7</v>
      </c>
      <c r="I229" s="2">
        <v>4.4000000000000004</v>
      </c>
      <c r="J229" s="2">
        <v>9.9</v>
      </c>
      <c r="K229" s="2">
        <v>0.443</v>
      </c>
      <c r="L229" s="2">
        <v>2.6</v>
      </c>
      <c r="M229" s="2">
        <v>6.9</v>
      </c>
      <c r="N229" s="2">
        <v>0.38400000000000001</v>
      </c>
      <c r="O229" s="2">
        <v>1.8</v>
      </c>
      <c r="P229" s="2">
        <v>3.1</v>
      </c>
      <c r="Q229" s="2">
        <v>0.57499999999999996</v>
      </c>
      <c r="R229" s="2">
        <v>0.57499999999999996</v>
      </c>
      <c r="S229" s="2">
        <v>0.5</v>
      </c>
      <c r="T229" s="2">
        <v>0.6</v>
      </c>
      <c r="U229" s="2">
        <v>0.84799999999999998</v>
      </c>
      <c r="V229" s="2">
        <v>0.7</v>
      </c>
      <c r="W229" s="2">
        <v>2.6</v>
      </c>
      <c r="X229" s="2">
        <v>3.2</v>
      </c>
      <c r="Y229" s="2">
        <v>2.7</v>
      </c>
      <c r="Z229" s="2">
        <v>0.8</v>
      </c>
      <c r="AA229" s="2">
        <v>0.6</v>
      </c>
      <c r="AB229" s="2">
        <v>1.2</v>
      </c>
      <c r="AC229" s="2">
        <v>2</v>
      </c>
      <c r="AD229" s="2">
        <v>12</v>
      </c>
    </row>
    <row r="230" spans="1:30" x14ac:dyDescent="0.45">
      <c r="A230" s="8" t="s">
        <v>0</v>
      </c>
      <c r="B230" s="8" t="s">
        <v>1</v>
      </c>
      <c r="C230" s="8" t="s">
        <v>2</v>
      </c>
      <c r="D230" s="8" t="s">
        <v>3</v>
      </c>
      <c r="E230" s="8" t="s">
        <v>4</v>
      </c>
      <c r="F230" s="8" t="s">
        <v>5</v>
      </c>
      <c r="G230" s="8" t="s">
        <v>6</v>
      </c>
      <c r="H230" s="8" t="s">
        <v>7</v>
      </c>
      <c r="I230" s="8" t="s">
        <v>8</v>
      </c>
      <c r="J230" s="8" t="s">
        <v>9</v>
      </c>
      <c r="K230" s="8" t="s">
        <v>10</v>
      </c>
      <c r="L230" s="8" t="s">
        <v>11</v>
      </c>
      <c r="M230" s="8" t="s">
        <v>12</v>
      </c>
      <c r="N230" s="8" t="s">
        <v>13</v>
      </c>
      <c r="O230" s="8" t="s">
        <v>14</v>
      </c>
      <c r="P230" s="8" t="s">
        <v>15</v>
      </c>
      <c r="Q230" s="8" t="s">
        <v>16</v>
      </c>
      <c r="R230" s="8" t="s">
        <v>17</v>
      </c>
      <c r="S230" s="8" t="s">
        <v>18</v>
      </c>
      <c r="T230" s="8" t="s">
        <v>19</v>
      </c>
      <c r="U230" s="8" t="s">
        <v>20</v>
      </c>
      <c r="V230" s="8" t="s">
        <v>21</v>
      </c>
      <c r="W230" s="8" t="s">
        <v>22</v>
      </c>
      <c r="X230" s="8" t="s">
        <v>23</v>
      </c>
      <c r="Y230" s="8" t="s">
        <v>24</v>
      </c>
      <c r="Z230" s="8" t="s">
        <v>25</v>
      </c>
      <c r="AA230" s="8" t="s">
        <v>26</v>
      </c>
      <c r="AB230" s="8" t="s">
        <v>27</v>
      </c>
      <c r="AC230" s="8" t="s">
        <v>28</v>
      </c>
      <c r="AD230" s="8" t="s">
        <v>29</v>
      </c>
    </row>
    <row r="231" spans="1:30" x14ac:dyDescent="0.45">
      <c r="A231" s="2">
        <v>201</v>
      </c>
      <c r="B231" s="3" t="s">
        <v>269</v>
      </c>
      <c r="C231" s="4" t="s">
        <v>28</v>
      </c>
      <c r="D231" s="2">
        <v>27</v>
      </c>
      <c r="E231" s="3" t="s">
        <v>37</v>
      </c>
      <c r="F231" s="2">
        <v>37</v>
      </c>
      <c r="G231" s="2">
        <v>24</v>
      </c>
      <c r="H231" s="2">
        <v>20.7</v>
      </c>
      <c r="I231" s="2">
        <v>2.1</v>
      </c>
      <c r="J231" s="2">
        <v>4.9000000000000004</v>
      </c>
      <c r="K231" s="2">
        <v>0.43099999999999999</v>
      </c>
      <c r="L231" s="2">
        <v>1.1000000000000001</v>
      </c>
      <c r="M231" s="2">
        <v>2.9</v>
      </c>
      <c r="N231" s="2">
        <v>0.374</v>
      </c>
      <c r="O231" s="2">
        <v>1</v>
      </c>
      <c r="P231" s="2">
        <v>2</v>
      </c>
      <c r="Q231" s="2">
        <v>0.51400000000000001</v>
      </c>
      <c r="R231" s="2">
        <v>0.54100000000000004</v>
      </c>
      <c r="S231" s="2">
        <v>0.5</v>
      </c>
      <c r="T231" s="2">
        <v>0.6</v>
      </c>
      <c r="U231" s="2">
        <v>0.79200000000000004</v>
      </c>
      <c r="V231" s="2">
        <v>0.8</v>
      </c>
      <c r="W231" s="2">
        <v>2</v>
      </c>
      <c r="X231" s="2">
        <v>2.8</v>
      </c>
      <c r="Y231" s="2">
        <v>1.1000000000000001</v>
      </c>
      <c r="Z231" s="2">
        <v>0.9</v>
      </c>
      <c r="AA231" s="2">
        <v>0.5</v>
      </c>
      <c r="AB231" s="2">
        <v>0.6</v>
      </c>
      <c r="AC231" s="2">
        <v>2</v>
      </c>
      <c r="AD231" s="2">
        <v>5.8</v>
      </c>
    </row>
    <row r="232" spans="1:30" x14ac:dyDescent="0.45">
      <c r="A232" s="2">
        <v>202</v>
      </c>
      <c r="B232" s="3" t="s">
        <v>270</v>
      </c>
      <c r="C232" s="4" t="s">
        <v>39</v>
      </c>
      <c r="D232" s="2">
        <v>24</v>
      </c>
      <c r="E232" s="3" t="s">
        <v>124</v>
      </c>
      <c r="F232" s="2">
        <v>10</v>
      </c>
      <c r="G232" s="2">
        <v>0</v>
      </c>
      <c r="H232" s="2">
        <v>4.3</v>
      </c>
      <c r="I232" s="2">
        <v>0.7</v>
      </c>
      <c r="J232" s="2">
        <v>1.5</v>
      </c>
      <c r="K232" s="2">
        <v>0.46700000000000003</v>
      </c>
      <c r="L232" s="2">
        <v>0.5</v>
      </c>
      <c r="M232" s="2">
        <v>0.8</v>
      </c>
      <c r="N232" s="2">
        <v>0.625</v>
      </c>
      <c r="O232" s="2">
        <v>0.2</v>
      </c>
      <c r="P232" s="2">
        <v>0.7</v>
      </c>
      <c r="Q232" s="2">
        <v>0.28599999999999998</v>
      </c>
      <c r="R232" s="2">
        <v>0.63300000000000001</v>
      </c>
      <c r="S232" s="2">
        <v>0.2</v>
      </c>
      <c r="T232" s="2">
        <v>0.2</v>
      </c>
      <c r="U232" s="2">
        <v>1</v>
      </c>
      <c r="V232" s="2">
        <v>0.2</v>
      </c>
      <c r="W232" s="2">
        <v>0.7</v>
      </c>
      <c r="X232" s="2">
        <v>0.9</v>
      </c>
      <c r="Y232" s="2">
        <v>0.4</v>
      </c>
      <c r="Z232" s="2">
        <v>0.1</v>
      </c>
      <c r="AA232" s="2">
        <v>0.1</v>
      </c>
      <c r="AB232" s="2">
        <v>0.2</v>
      </c>
      <c r="AC232" s="2">
        <v>0.8</v>
      </c>
      <c r="AD232" s="2">
        <v>2.1</v>
      </c>
    </row>
    <row r="233" spans="1:30" x14ac:dyDescent="0.45">
      <c r="A233" s="2">
        <v>203</v>
      </c>
      <c r="B233" s="3" t="s">
        <v>271</v>
      </c>
      <c r="C233" s="4" t="s">
        <v>39</v>
      </c>
      <c r="D233" s="2">
        <v>25</v>
      </c>
      <c r="E233" s="3" t="s">
        <v>151</v>
      </c>
      <c r="F233" s="2">
        <v>7</v>
      </c>
      <c r="G233" s="2">
        <v>0</v>
      </c>
      <c r="H233" s="2">
        <v>5.9</v>
      </c>
      <c r="I233" s="2">
        <v>0.7</v>
      </c>
      <c r="J233" s="2">
        <v>2.1</v>
      </c>
      <c r="K233" s="2">
        <v>0.33300000000000002</v>
      </c>
      <c r="L233" s="2">
        <v>0.4</v>
      </c>
      <c r="M233" s="2">
        <v>1.7</v>
      </c>
      <c r="N233" s="2">
        <v>0.25</v>
      </c>
      <c r="O233" s="2">
        <v>0.3</v>
      </c>
      <c r="P233" s="2">
        <v>0.4</v>
      </c>
      <c r="Q233" s="2">
        <v>0.66700000000000004</v>
      </c>
      <c r="R233" s="2">
        <v>0.433</v>
      </c>
      <c r="S233" s="2">
        <v>0.1</v>
      </c>
      <c r="T233" s="2">
        <v>0.3</v>
      </c>
      <c r="U233" s="2">
        <v>0.5</v>
      </c>
      <c r="V233" s="2">
        <v>0</v>
      </c>
      <c r="W233" s="2">
        <v>0</v>
      </c>
      <c r="X233" s="2">
        <v>0</v>
      </c>
      <c r="Y233" s="2">
        <v>0.7</v>
      </c>
      <c r="Z233" s="2">
        <v>0.1</v>
      </c>
      <c r="AA233" s="2">
        <v>0.1</v>
      </c>
      <c r="AB233" s="2">
        <v>0.1</v>
      </c>
      <c r="AC233" s="2">
        <v>0.6</v>
      </c>
      <c r="AD233" s="2">
        <v>2</v>
      </c>
    </row>
    <row r="234" spans="1:30" x14ac:dyDescent="0.45">
      <c r="A234" s="2">
        <v>204</v>
      </c>
      <c r="B234" s="3" t="s">
        <v>272</v>
      </c>
      <c r="C234" s="4" t="s">
        <v>50</v>
      </c>
      <c r="D234" s="2">
        <v>27</v>
      </c>
      <c r="E234" s="3" t="s">
        <v>124</v>
      </c>
      <c r="F234" s="2">
        <v>47</v>
      </c>
      <c r="G234" s="2">
        <v>1</v>
      </c>
      <c r="H234" s="2">
        <v>17.100000000000001</v>
      </c>
      <c r="I234" s="2">
        <v>2.2999999999999998</v>
      </c>
      <c r="J234" s="2">
        <v>5.0999999999999996</v>
      </c>
      <c r="K234" s="2">
        <v>0.45</v>
      </c>
      <c r="L234" s="2">
        <v>1.1000000000000001</v>
      </c>
      <c r="M234" s="2">
        <v>2.8</v>
      </c>
      <c r="N234" s="2">
        <v>0.40200000000000002</v>
      </c>
      <c r="O234" s="2">
        <v>1.2</v>
      </c>
      <c r="P234" s="2">
        <v>2.2999999999999998</v>
      </c>
      <c r="Q234" s="2">
        <v>0.50900000000000001</v>
      </c>
      <c r="R234" s="2">
        <v>0.56000000000000005</v>
      </c>
      <c r="S234" s="2">
        <v>0.7</v>
      </c>
      <c r="T234" s="2">
        <v>0.8</v>
      </c>
      <c r="U234" s="2">
        <v>0.91900000000000004</v>
      </c>
      <c r="V234" s="2">
        <v>0.3</v>
      </c>
      <c r="W234" s="2">
        <v>1.6</v>
      </c>
      <c r="X234" s="2">
        <v>1.8</v>
      </c>
      <c r="Y234" s="2">
        <v>1.8</v>
      </c>
      <c r="Z234" s="2">
        <v>0.6</v>
      </c>
      <c r="AA234" s="2">
        <v>0.1</v>
      </c>
      <c r="AB234" s="2">
        <v>0.8</v>
      </c>
      <c r="AC234" s="2">
        <v>1.5</v>
      </c>
      <c r="AD234" s="2">
        <v>6.4</v>
      </c>
    </row>
    <row r="235" spans="1:30" x14ac:dyDescent="0.45">
      <c r="A235" s="2">
        <v>205</v>
      </c>
      <c r="B235" s="3" t="s">
        <v>273</v>
      </c>
      <c r="C235" s="4" t="s">
        <v>50</v>
      </c>
      <c r="D235" s="2">
        <v>33</v>
      </c>
      <c r="E235" s="3" t="s">
        <v>78</v>
      </c>
      <c r="F235" s="2">
        <v>46</v>
      </c>
      <c r="G235" s="2">
        <v>46</v>
      </c>
      <c r="H235" s="2">
        <v>33.4</v>
      </c>
      <c r="I235" s="2">
        <v>5</v>
      </c>
      <c r="J235" s="2">
        <v>10.7</v>
      </c>
      <c r="K235" s="2">
        <v>0.46300000000000002</v>
      </c>
      <c r="L235" s="2">
        <v>2</v>
      </c>
      <c r="M235" s="2">
        <v>4.8</v>
      </c>
      <c r="N235" s="2">
        <v>0.42299999999999999</v>
      </c>
      <c r="O235" s="2">
        <v>2.9</v>
      </c>
      <c r="P235" s="2">
        <v>5.9</v>
      </c>
      <c r="Q235" s="2">
        <v>0.496</v>
      </c>
      <c r="R235" s="2">
        <v>0.55800000000000005</v>
      </c>
      <c r="S235" s="2">
        <v>1.2</v>
      </c>
      <c r="T235" s="2">
        <v>1.4</v>
      </c>
      <c r="U235" s="2">
        <v>0.83299999999999996</v>
      </c>
      <c r="V235" s="2">
        <v>1.3</v>
      </c>
      <c r="W235" s="2">
        <v>4.5999999999999996</v>
      </c>
      <c r="X235" s="2">
        <v>6</v>
      </c>
      <c r="Y235" s="2">
        <v>4.5999999999999996</v>
      </c>
      <c r="Z235" s="2">
        <v>0.8</v>
      </c>
      <c r="AA235" s="2">
        <v>0.7</v>
      </c>
      <c r="AB235" s="2">
        <v>1.9</v>
      </c>
      <c r="AC235" s="2">
        <v>1.6</v>
      </c>
      <c r="AD235" s="2">
        <v>13.1</v>
      </c>
    </row>
    <row r="236" spans="1:30" x14ac:dyDescent="0.45">
      <c r="A236" s="2">
        <v>206</v>
      </c>
      <c r="B236" s="3" t="s">
        <v>274</v>
      </c>
      <c r="C236" s="4" t="s">
        <v>39</v>
      </c>
      <c r="D236" s="2">
        <v>34</v>
      </c>
      <c r="E236" s="3" t="s">
        <v>116</v>
      </c>
      <c r="F236" s="2">
        <v>29</v>
      </c>
      <c r="G236" s="2">
        <v>7</v>
      </c>
      <c r="H236" s="2">
        <v>13.2</v>
      </c>
      <c r="I236" s="2">
        <v>1.3</v>
      </c>
      <c r="J236" s="2">
        <v>2.7</v>
      </c>
      <c r="K236" s="2">
        <v>0.49399999999999999</v>
      </c>
      <c r="L236" s="2">
        <v>0.8</v>
      </c>
      <c r="M236" s="2">
        <v>1.8</v>
      </c>
      <c r="N236" s="2">
        <v>0.42299999999999999</v>
      </c>
      <c r="O236" s="2">
        <v>0.6</v>
      </c>
      <c r="P236" s="2">
        <v>0.9</v>
      </c>
      <c r="Q236" s="2">
        <v>0.64</v>
      </c>
      <c r="R236" s="2">
        <v>0.63600000000000001</v>
      </c>
      <c r="S236" s="2">
        <v>0</v>
      </c>
      <c r="T236" s="2">
        <v>0</v>
      </c>
      <c r="U236" s="2"/>
      <c r="V236" s="2">
        <v>0.2</v>
      </c>
      <c r="W236" s="2">
        <v>0.9</v>
      </c>
      <c r="X236" s="2">
        <v>1.1000000000000001</v>
      </c>
      <c r="Y236" s="2">
        <v>0.9</v>
      </c>
      <c r="Z236" s="2">
        <v>0.6</v>
      </c>
      <c r="AA236" s="2">
        <v>0.1</v>
      </c>
      <c r="AB236" s="2">
        <v>0.2</v>
      </c>
      <c r="AC236" s="2">
        <v>1.3</v>
      </c>
      <c r="AD236" s="2">
        <v>3.4</v>
      </c>
    </row>
    <row r="237" spans="1:30" x14ac:dyDescent="0.45">
      <c r="A237" s="2">
        <v>207</v>
      </c>
      <c r="B237" s="3" t="s">
        <v>275</v>
      </c>
      <c r="C237" s="4" t="s">
        <v>33</v>
      </c>
      <c r="D237" s="2">
        <v>30</v>
      </c>
      <c r="E237" s="3" t="s">
        <v>130</v>
      </c>
      <c r="F237" s="2">
        <v>23</v>
      </c>
      <c r="G237" s="2">
        <v>2</v>
      </c>
      <c r="H237" s="2">
        <v>10.3</v>
      </c>
      <c r="I237" s="2">
        <v>1.4</v>
      </c>
      <c r="J237" s="2">
        <v>2.6</v>
      </c>
      <c r="K237" s="2">
        <v>0.55900000000000005</v>
      </c>
      <c r="L237" s="2">
        <v>0</v>
      </c>
      <c r="M237" s="2">
        <v>0</v>
      </c>
      <c r="N237" s="2"/>
      <c r="O237" s="2">
        <v>1.4</v>
      </c>
      <c r="P237" s="2">
        <v>2.6</v>
      </c>
      <c r="Q237" s="2">
        <v>0.55900000000000005</v>
      </c>
      <c r="R237" s="2">
        <v>0.55900000000000005</v>
      </c>
      <c r="S237" s="2">
        <v>0.5</v>
      </c>
      <c r="T237" s="2">
        <v>0.9</v>
      </c>
      <c r="U237" s="2">
        <v>0.57099999999999995</v>
      </c>
      <c r="V237" s="2">
        <v>1.4</v>
      </c>
      <c r="W237" s="2">
        <v>2</v>
      </c>
      <c r="X237" s="2">
        <v>3.4</v>
      </c>
      <c r="Y237" s="2">
        <v>0.7</v>
      </c>
      <c r="Z237" s="2">
        <v>0.1</v>
      </c>
      <c r="AA237" s="2">
        <v>0.4</v>
      </c>
      <c r="AB237" s="2">
        <v>0.5</v>
      </c>
      <c r="AC237" s="2">
        <v>1.4</v>
      </c>
      <c r="AD237" s="2">
        <v>3.4</v>
      </c>
    </row>
    <row r="238" spans="1:30" x14ac:dyDescent="0.45">
      <c r="A238" s="2">
        <v>208</v>
      </c>
      <c r="B238" s="3" t="s">
        <v>276</v>
      </c>
      <c r="C238" s="4" t="s">
        <v>33</v>
      </c>
      <c r="D238" s="2">
        <v>21</v>
      </c>
      <c r="E238" s="3" t="s">
        <v>95</v>
      </c>
      <c r="F238" s="2">
        <v>51</v>
      </c>
      <c r="G238" s="2">
        <v>51</v>
      </c>
      <c r="H238" s="2">
        <v>30.2</v>
      </c>
      <c r="I238" s="2">
        <v>6.4</v>
      </c>
      <c r="J238" s="2">
        <v>12</v>
      </c>
      <c r="K238" s="2">
        <v>0.53500000000000003</v>
      </c>
      <c r="L238" s="2">
        <v>1.7</v>
      </c>
      <c r="M238" s="2">
        <v>4.3</v>
      </c>
      <c r="N238" s="2">
        <v>0.39400000000000002</v>
      </c>
      <c r="O238" s="2">
        <v>4.7</v>
      </c>
      <c r="P238" s="2">
        <v>7.6</v>
      </c>
      <c r="Q238" s="2">
        <v>0.61499999999999999</v>
      </c>
      <c r="R238" s="2">
        <v>0.60599999999999998</v>
      </c>
      <c r="S238" s="2">
        <v>2.4</v>
      </c>
      <c r="T238" s="2">
        <v>3.1</v>
      </c>
      <c r="U238" s="2">
        <v>0.76300000000000001</v>
      </c>
      <c r="V238" s="2">
        <v>1.5</v>
      </c>
      <c r="W238" s="2">
        <v>6</v>
      </c>
      <c r="X238" s="2">
        <v>7.5</v>
      </c>
      <c r="Y238" s="2">
        <v>2.8</v>
      </c>
      <c r="Z238" s="2">
        <v>0.7</v>
      </c>
      <c r="AA238" s="2">
        <v>2.6</v>
      </c>
      <c r="AB238" s="2">
        <v>1.7</v>
      </c>
      <c r="AC238" s="2">
        <v>2.5</v>
      </c>
      <c r="AD238" s="2">
        <v>16.899999999999999</v>
      </c>
    </row>
    <row r="239" spans="1:30" x14ac:dyDescent="0.45">
      <c r="A239" s="2">
        <v>209</v>
      </c>
      <c r="B239" s="3" t="s">
        <v>277</v>
      </c>
      <c r="C239" s="4" t="s">
        <v>39</v>
      </c>
      <c r="D239" s="2">
        <v>20</v>
      </c>
      <c r="E239" s="3" t="s">
        <v>151</v>
      </c>
      <c r="F239" s="2">
        <v>15</v>
      </c>
      <c r="G239" s="2">
        <v>0</v>
      </c>
      <c r="H239" s="2">
        <v>6.1</v>
      </c>
      <c r="I239" s="2">
        <v>0.5</v>
      </c>
      <c r="J239" s="2">
        <v>2.2999999999999998</v>
      </c>
      <c r="K239" s="2">
        <v>0.22900000000000001</v>
      </c>
      <c r="L239" s="2">
        <v>0.1</v>
      </c>
      <c r="M239" s="2">
        <v>0.7</v>
      </c>
      <c r="N239" s="2">
        <v>9.0999999999999998E-2</v>
      </c>
      <c r="O239" s="2">
        <v>0.5</v>
      </c>
      <c r="P239" s="2">
        <v>1.6</v>
      </c>
      <c r="Q239" s="2">
        <v>0.29199999999999998</v>
      </c>
      <c r="R239" s="2">
        <v>0.24299999999999999</v>
      </c>
      <c r="S239" s="2">
        <v>0.7</v>
      </c>
      <c r="T239" s="2">
        <v>1.1000000000000001</v>
      </c>
      <c r="U239" s="2">
        <v>0.625</v>
      </c>
      <c r="V239" s="2">
        <v>0.1</v>
      </c>
      <c r="W239" s="2">
        <v>0.5</v>
      </c>
      <c r="X239" s="2">
        <v>0.7</v>
      </c>
      <c r="Y239" s="2">
        <v>0.5</v>
      </c>
      <c r="Z239" s="2">
        <v>0.2</v>
      </c>
      <c r="AA239" s="2">
        <v>0.1</v>
      </c>
      <c r="AB239" s="2">
        <v>0.5</v>
      </c>
      <c r="AC239" s="2">
        <v>0.7</v>
      </c>
      <c r="AD239" s="2">
        <v>1.8</v>
      </c>
    </row>
    <row r="240" spans="1:30" x14ac:dyDescent="0.45">
      <c r="A240" s="2">
        <v>210</v>
      </c>
      <c r="B240" s="3" t="s">
        <v>278</v>
      </c>
      <c r="C240" s="4" t="s">
        <v>33</v>
      </c>
      <c r="D240" s="2">
        <v>37</v>
      </c>
      <c r="E240" s="3" t="s">
        <v>78</v>
      </c>
      <c r="F240" s="2">
        <v>42</v>
      </c>
      <c r="G240" s="2">
        <v>21</v>
      </c>
      <c r="H240" s="2">
        <v>27.1</v>
      </c>
      <c r="I240" s="2">
        <v>3</v>
      </c>
      <c r="J240" s="2">
        <v>6.2</v>
      </c>
      <c r="K240" s="2">
        <v>0.47899999999999998</v>
      </c>
      <c r="L240" s="2">
        <v>1.7</v>
      </c>
      <c r="M240" s="2">
        <v>4.2</v>
      </c>
      <c r="N240" s="2">
        <v>0.40600000000000003</v>
      </c>
      <c r="O240" s="2">
        <v>1.3</v>
      </c>
      <c r="P240" s="2">
        <v>2</v>
      </c>
      <c r="Q240" s="2">
        <v>0.628</v>
      </c>
      <c r="R240" s="2">
        <v>0.61499999999999999</v>
      </c>
      <c r="S240" s="2">
        <v>0.3</v>
      </c>
      <c r="T240" s="2">
        <v>0.3</v>
      </c>
      <c r="U240" s="2">
        <v>0.85699999999999998</v>
      </c>
      <c r="V240" s="2">
        <v>1.3</v>
      </c>
      <c r="W240" s="2">
        <v>5.5</v>
      </c>
      <c r="X240" s="2">
        <v>6.8</v>
      </c>
      <c r="Y240" s="2">
        <v>3</v>
      </c>
      <c r="Z240" s="2">
        <v>0.5</v>
      </c>
      <c r="AA240" s="2">
        <v>1</v>
      </c>
      <c r="AB240" s="2">
        <v>0.8</v>
      </c>
      <c r="AC240" s="2">
        <v>1.5</v>
      </c>
      <c r="AD240" s="2">
        <v>7.9</v>
      </c>
    </row>
    <row r="241" spans="1:30" x14ac:dyDescent="0.45">
      <c r="A241" s="2">
        <v>211</v>
      </c>
      <c r="B241" s="3" t="s">
        <v>279</v>
      </c>
      <c r="C241" s="4" t="s">
        <v>50</v>
      </c>
      <c r="D241" s="2">
        <v>23</v>
      </c>
      <c r="E241" s="3" t="s">
        <v>40</v>
      </c>
      <c r="F241" s="2">
        <v>33</v>
      </c>
      <c r="G241" s="2">
        <v>11</v>
      </c>
      <c r="H241" s="2">
        <v>20.9</v>
      </c>
      <c r="I241" s="2">
        <v>3.9</v>
      </c>
      <c r="J241" s="2">
        <v>9.5</v>
      </c>
      <c r="K241" s="2">
        <v>0.40600000000000003</v>
      </c>
      <c r="L241" s="2">
        <v>1.2</v>
      </c>
      <c r="M241" s="2">
        <v>3.5</v>
      </c>
      <c r="N241" s="2">
        <v>0.32800000000000001</v>
      </c>
      <c r="O241" s="2">
        <v>2.7</v>
      </c>
      <c r="P241" s="2">
        <v>6</v>
      </c>
      <c r="Q241" s="2">
        <v>0.45200000000000001</v>
      </c>
      <c r="R241" s="2">
        <v>0.46700000000000003</v>
      </c>
      <c r="S241" s="2">
        <v>1.7</v>
      </c>
      <c r="T241" s="2">
        <v>2.2000000000000002</v>
      </c>
      <c r="U241" s="2">
        <v>0.77</v>
      </c>
      <c r="V241" s="2">
        <v>0.5</v>
      </c>
      <c r="W241" s="2">
        <v>2.1</v>
      </c>
      <c r="X241" s="2">
        <v>2.5</v>
      </c>
      <c r="Y241" s="2">
        <v>4</v>
      </c>
      <c r="Z241" s="2">
        <v>1</v>
      </c>
      <c r="AA241" s="2">
        <v>0.3</v>
      </c>
      <c r="AB241" s="2">
        <v>1.5</v>
      </c>
      <c r="AC241" s="2">
        <v>1.9</v>
      </c>
      <c r="AD241" s="2">
        <v>10.6</v>
      </c>
    </row>
    <row r="242" spans="1:30" x14ac:dyDescent="0.45">
      <c r="A242" s="2">
        <v>212</v>
      </c>
      <c r="B242" s="3" t="s">
        <v>280</v>
      </c>
      <c r="C242" s="4" t="s">
        <v>59</v>
      </c>
      <c r="D242" s="2">
        <v>30</v>
      </c>
      <c r="E242" s="3" t="s">
        <v>74</v>
      </c>
      <c r="F242" s="2">
        <v>34</v>
      </c>
      <c r="G242" s="2">
        <v>4</v>
      </c>
      <c r="H242" s="2">
        <v>15</v>
      </c>
      <c r="I242" s="2">
        <v>1.4</v>
      </c>
      <c r="J242" s="2">
        <v>3.1</v>
      </c>
      <c r="K242" s="2">
        <v>0.44800000000000001</v>
      </c>
      <c r="L242" s="2">
        <v>0.4</v>
      </c>
      <c r="M242" s="2">
        <v>1.5</v>
      </c>
      <c r="N242" s="2">
        <v>0.3</v>
      </c>
      <c r="O242" s="2">
        <v>0.9</v>
      </c>
      <c r="P242" s="2">
        <v>1.6</v>
      </c>
      <c r="Q242" s="2">
        <v>0.58199999999999996</v>
      </c>
      <c r="R242" s="2">
        <v>0.51900000000000002</v>
      </c>
      <c r="S242" s="2">
        <v>1</v>
      </c>
      <c r="T242" s="2">
        <v>1.4</v>
      </c>
      <c r="U242" s="2">
        <v>0.76100000000000001</v>
      </c>
      <c r="V242" s="2">
        <v>0.5</v>
      </c>
      <c r="W242" s="2">
        <v>1.2</v>
      </c>
      <c r="X242" s="2">
        <v>1.7</v>
      </c>
      <c r="Y242" s="2">
        <v>0.8</v>
      </c>
      <c r="Z242" s="2">
        <v>0.4</v>
      </c>
      <c r="AA242" s="2">
        <v>0.1</v>
      </c>
      <c r="AB242" s="2">
        <v>0.6</v>
      </c>
      <c r="AC242" s="2">
        <v>1.3</v>
      </c>
      <c r="AD242" s="2">
        <v>4.2</v>
      </c>
    </row>
    <row r="243" spans="1:30" x14ac:dyDescent="0.45">
      <c r="A243" s="2">
        <v>213</v>
      </c>
      <c r="B243" s="3" t="s">
        <v>281</v>
      </c>
      <c r="C243" s="4" t="s">
        <v>59</v>
      </c>
      <c r="D243" s="2">
        <v>21</v>
      </c>
      <c r="E243" s="3" t="s">
        <v>57</v>
      </c>
      <c r="F243" s="2">
        <v>38</v>
      </c>
      <c r="G243" s="2">
        <v>7</v>
      </c>
      <c r="H243" s="2">
        <v>14.9</v>
      </c>
      <c r="I243" s="2">
        <v>1.5</v>
      </c>
      <c r="J243" s="2">
        <v>4</v>
      </c>
      <c r="K243" s="2">
        <v>0.38400000000000001</v>
      </c>
      <c r="L243" s="2">
        <v>1.3</v>
      </c>
      <c r="M243" s="2">
        <v>3.7</v>
      </c>
      <c r="N243" s="2">
        <v>0.36199999999999999</v>
      </c>
      <c r="O243" s="2">
        <v>0.2</v>
      </c>
      <c r="P243" s="2">
        <v>0.3</v>
      </c>
      <c r="Q243" s="2">
        <v>0.7</v>
      </c>
      <c r="R243" s="2">
        <v>0.55300000000000005</v>
      </c>
      <c r="S243" s="2">
        <v>0.4</v>
      </c>
      <c r="T243" s="2">
        <v>0.6</v>
      </c>
      <c r="U243" s="2">
        <v>0.77300000000000002</v>
      </c>
      <c r="V243" s="2">
        <v>0.6</v>
      </c>
      <c r="W243" s="2">
        <v>1.1000000000000001</v>
      </c>
      <c r="X243" s="2">
        <v>1.6</v>
      </c>
      <c r="Y243" s="2">
        <v>0.6</v>
      </c>
      <c r="Z243" s="2">
        <v>0.3</v>
      </c>
      <c r="AA243" s="2">
        <v>0</v>
      </c>
      <c r="AB243" s="2">
        <v>0.3</v>
      </c>
      <c r="AC243" s="2">
        <v>1.2</v>
      </c>
      <c r="AD243" s="2">
        <v>4.8</v>
      </c>
    </row>
    <row r="244" spans="1:30" x14ac:dyDescent="0.45">
      <c r="A244" s="2">
        <v>214</v>
      </c>
      <c r="B244" s="3" t="s">
        <v>282</v>
      </c>
      <c r="C244" s="4" t="s">
        <v>59</v>
      </c>
      <c r="D244" s="2">
        <v>20</v>
      </c>
      <c r="E244" s="3" t="s">
        <v>57</v>
      </c>
      <c r="F244" s="2">
        <v>11</v>
      </c>
      <c r="G244" s="2">
        <v>0</v>
      </c>
      <c r="H244" s="2">
        <v>3.8</v>
      </c>
      <c r="I244" s="2">
        <v>0.6</v>
      </c>
      <c r="J244" s="2">
        <v>1.7</v>
      </c>
      <c r="K244" s="2">
        <v>0.36799999999999999</v>
      </c>
      <c r="L244" s="2">
        <v>0.4</v>
      </c>
      <c r="M244" s="2">
        <v>1.3</v>
      </c>
      <c r="N244" s="2">
        <v>0.28599999999999998</v>
      </c>
      <c r="O244" s="2">
        <v>0.3</v>
      </c>
      <c r="P244" s="2">
        <v>0.5</v>
      </c>
      <c r="Q244" s="2">
        <v>0.6</v>
      </c>
      <c r="R244" s="2">
        <v>0.47399999999999998</v>
      </c>
      <c r="S244" s="2">
        <v>0.2</v>
      </c>
      <c r="T244" s="2">
        <v>0.4</v>
      </c>
      <c r="U244" s="2">
        <v>0.5</v>
      </c>
      <c r="V244" s="2">
        <v>0.1</v>
      </c>
      <c r="W244" s="2">
        <v>0.4</v>
      </c>
      <c r="X244" s="2">
        <v>0.5</v>
      </c>
      <c r="Y244" s="2">
        <v>0.3</v>
      </c>
      <c r="Z244" s="2">
        <v>0</v>
      </c>
      <c r="AA244" s="2">
        <v>0.1</v>
      </c>
      <c r="AB244" s="2">
        <v>0.2</v>
      </c>
      <c r="AC244" s="2">
        <v>0.1</v>
      </c>
      <c r="AD244" s="2">
        <v>1.8</v>
      </c>
    </row>
    <row r="245" spans="1:30" x14ac:dyDescent="0.45">
      <c r="A245" s="2">
        <v>215</v>
      </c>
      <c r="B245" s="3" t="s">
        <v>283</v>
      </c>
      <c r="C245" s="4" t="s">
        <v>39</v>
      </c>
      <c r="D245" s="2">
        <v>25</v>
      </c>
      <c r="E245" s="3" t="s">
        <v>82</v>
      </c>
      <c r="F245" s="2">
        <v>48</v>
      </c>
      <c r="G245" s="2">
        <v>43</v>
      </c>
      <c r="H245" s="2">
        <v>25.2</v>
      </c>
      <c r="I245" s="2">
        <v>4.0999999999999996</v>
      </c>
      <c r="J245" s="2">
        <v>9.1999999999999993</v>
      </c>
      <c r="K245" s="2">
        <v>0.44900000000000001</v>
      </c>
      <c r="L245" s="2">
        <v>2.1</v>
      </c>
      <c r="M245" s="2">
        <v>5.7</v>
      </c>
      <c r="N245" s="2">
        <v>0.36799999999999999</v>
      </c>
      <c r="O245" s="2">
        <v>2</v>
      </c>
      <c r="P245" s="2">
        <v>3.5</v>
      </c>
      <c r="Q245" s="2">
        <v>0.57999999999999996</v>
      </c>
      <c r="R245" s="2">
        <v>0.56200000000000006</v>
      </c>
      <c r="S245" s="2">
        <v>0.7</v>
      </c>
      <c r="T245" s="2">
        <v>0.9</v>
      </c>
      <c r="U245" s="2">
        <v>0.78</v>
      </c>
      <c r="V245" s="2">
        <v>0.6</v>
      </c>
      <c r="W245" s="2">
        <v>3.1</v>
      </c>
      <c r="X245" s="2">
        <v>3.7</v>
      </c>
      <c r="Y245" s="2">
        <v>2.7</v>
      </c>
      <c r="Z245" s="2">
        <v>0.7</v>
      </c>
      <c r="AA245" s="2">
        <v>0.4</v>
      </c>
      <c r="AB245" s="2">
        <v>0.7</v>
      </c>
      <c r="AC245" s="2">
        <v>2.2000000000000002</v>
      </c>
      <c r="AD245" s="2">
        <v>11</v>
      </c>
    </row>
    <row r="246" spans="1:30" x14ac:dyDescent="0.45">
      <c r="A246" s="2">
        <v>216</v>
      </c>
      <c r="B246" s="3" t="s">
        <v>284</v>
      </c>
      <c r="C246" s="4" t="s">
        <v>33</v>
      </c>
      <c r="D246" s="2">
        <v>25</v>
      </c>
      <c r="E246" s="3" t="s">
        <v>116</v>
      </c>
      <c r="F246" s="2">
        <v>7</v>
      </c>
      <c r="G246" s="2">
        <v>0</v>
      </c>
      <c r="H246" s="2">
        <v>2.6</v>
      </c>
      <c r="I246" s="2">
        <v>0.4</v>
      </c>
      <c r="J246" s="2">
        <v>0.9</v>
      </c>
      <c r="K246" s="2">
        <v>0.5</v>
      </c>
      <c r="L246" s="2">
        <v>0.1</v>
      </c>
      <c r="M246" s="2">
        <v>0.6</v>
      </c>
      <c r="N246" s="2">
        <v>0.25</v>
      </c>
      <c r="O246" s="2">
        <v>0.3</v>
      </c>
      <c r="P246" s="2">
        <v>0.3</v>
      </c>
      <c r="Q246" s="2">
        <v>1</v>
      </c>
      <c r="R246" s="2">
        <v>0.58299999999999996</v>
      </c>
      <c r="S246" s="2">
        <v>0</v>
      </c>
      <c r="T246" s="2">
        <v>0</v>
      </c>
      <c r="U246" s="2"/>
      <c r="V246" s="2">
        <v>0</v>
      </c>
      <c r="W246" s="2">
        <v>0.1</v>
      </c>
      <c r="X246" s="2">
        <v>0.1</v>
      </c>
      <c r="Y246" s="2">
        <v>0.1</v>
      </c>
      <c r="Z246" s="2">
        <v>0.1</v>
      </c>
      <c r="AA246" s="2">
        <v>0</v>
      </c>
      <c r="AB246" s="2">
        <v>0.1</v>
      </c>
      <c r="AC246" s="2">
        <v>0.7</v>
      </c>
      <c r="AD246" s="2">
        <v>1</v>
      </c>
    </row>
    <row r="247" spans="1:30" x14ac:dyDescent="0.45">
      <c r="A247" s="2">
        <v>217</v>
      </c>
      <c r="B247" s="3" t="s">
        <v>285</v>
      </c>
      <c r="C247" s="4" t="s">
        <v>59</v>
      </c>
      <c r="D247" s="2">
        <v>26</v>
      </c>
      <c r="E247" s="3" t="s">
        <v>98</v>
      </c>
      <c r="F247" s="2">
        <v>28</v>
      </c>
      <c r="G247" s="2">
        <v>24</v>
      </c>
      <c r="H247" s="2">
        <v>28.6</v>
      </c>
      <c r="I247" s="2">
        <v>5</v>
      </c>
      <c r="J247" s="2">
        <v>10.6</v>
      </c>
      <c r="K247" s="2">
        <v>0.47</v>
      </c>
      <c r="L247" s="2">
        <v>1.9</v>
      </c>
      <c r="M247" s="2">
        <v>4.5999999999999996</v>
      </c>
      <c r="N247" s="2">
        <v>0.4</v>
      </c>
      <c r="O247" s="2">
        <v>3.1</v>
      </c>
      <c r="P247" s="2">
        <v>5.9</v>
      </c>
      <c r="Q247" s="2">
        <v>0.52400000000000002</v>
      </c>
      <c r="R247" s="2">
        <v>0.55700000000000005</v>
      </c>
      <c r="S247" s="2">
        <v>2.8</v>
      </c>
      <c r="T247" s="2">
        <v>3.1</v>
      </c>
      <c r="U247" s="2">
        <v>0.875</v>
      </c>
      <c r="V247" s="2">
        <v>0.6</v>
      </c>
      <c r="W247" s="2">
        <v>3.3</v>
      </c>
      <c r="X247" s="2">
        <v>3.9</v>
      </c>
      <c r="Y247" s="2">
        <v>1.4</v>
      </c>
      <c r="Z247" s="2">
        <v>0.8</v>
      </c>
      <c r="AA247" s="2">
        <v>0.3</v>
      </c>
      <c r="AB247" s="2">
        <v>1.4</v>
      </c>
      <c r="AC247" s="2">
        <v>2.8</v>
      </c>
      <c r="AD247" s="2">
        <v>14.5</v>
      </c>
    </row>
    <row r="248" spans="1:30" x14ac:dyDescent="0.45">
      <c r="A248" s="2">
        <v>218</v>
      </c>
      <c r="B248" s="3" t="s">
        <v>286</v>
      </c>
      <c r="C248" s="4" t="s">
        <v>28</v>
      </c>
      <c r="D248" s="2">
        <v>23</v>
      </c>
      <c r="E248" s="3" t="s">
        <v>42</v>
      </c>
      <c r="F248" s="2">
        <v>3</v>
      </c>
      <c r="G248" s="2">
        <v>0</v>
      </c>
      <c r="H248" s="2">
        <v>18.7</v>
      </c>
      <c r="I248" s="2">
        <v>2</v>
      </c>
      <c r="J248" s="2">
        <v>6</v>
      </c>
      <c r="K248" s="2">
        <v>0.33300000000000002</v>
      </c>
      <c r="L248" s="2">
        <v>0.7</v>
      </c>
      <c r="M248" s="2">
        <v>3.3</v>
      </c>
      <c r="N248" s="2">
        <v>0.2</v>
      </c>
      <c r="O248" s="2">
        <v>1.3</v>
      </c>
      <c r="P248" s="2">
        <v>2.7</v>
      </c>
      <c r="Q248" s="2">
        <v>0.5</v>
      </c>
      <c r="R248" s="2">
        <v>0.38900000000000001</v>
      </c>
      <c r="S248" s="2">
        <v>1</v>
      </c>
      <c r="T248" s="2">
        <v>1</v>
      </c>
      <c r="U248" s="2">
        <v>1</v>
      </c>
      <c r="V248" s="2">
        <v>1.3</v>
      </c>
      <c r="W248" s="2">
        <v>0.7</v>
      </c>
      <c r="X248" s="2">
        <v>2</v>
      </c>
      <c r="Y248" s="2">
        <v>1</v>
      </c>
      <c r="Z248" s="2">
        <v>0</v>
      </c>
      <c r="AA248" s="2">
        <v>0.3</v>
      </c>
      <c r="AB248" s="2">
        <v>0</v>
      </c>
      <c r="AC248" s="2">
        <v>0.7</v>
      </c>
      <c r="AD248" s="2">
        <v>5.7</v>
      </c>
    </row>
    <row r="249" spans="1:30" x14ac:dyDescent="0.45">
      <c r="A249" s="2">
        <v>219</v>
      </c>
      <c r="B249" s="3" t="s">
        <v>287</v>
      </c>
      <c r="C249" s="4" t="s">
        <v>50</v>
      </c>
      <c r="D249" s="2">
        <v>23</v>
      </c>
      <c r="E249" s="3" t="s">
        <v>89</v>
      </c>
      <c r="F249" s="2">
        <v>19</v>
      </c>
      <c r="G249" s="2">
        <v>2</v>
      </c>
      <c r="H249" s="2">
        <v>13.2</v>
      </c>
      <c r="I249" s="2">
        <v>2.2999999999999998</v>
      </c>
      <c r="J249" s="2">
        <v>6.3</v>
      </c>
      <c r="K249" s="2">
        <v>0.36699999999999999</v>
      </c>
      <c r="L249" s="2">
        <v>1.1000000000000001</v>
      </c>
      <c r="M249" s="2">
        <v>3.4</v>
      </c>
      <c r="N249" s="2">
        <v>0.313</v>
      </c>
      <c r="O249" s="2">
        <v>1.3</v>
      </c>
      <c r="P249" s="2">
        <v>2.9</v>
      </c>
      <c r="Q249" s="2">
        <v>0.42899999999999999</v>
      </c>
      <c r="R249" s="2">
        <v>0.45</v>
      </c>
      <c r="S249" s="2">
        <v>0.5</v>
      </c>
      <c r="T249" s="2">
        <v>0.6</v>
      </c>
      <c r="U249" s="2">
        <v>0.83299999999999996</v>
      </c>
      <c r="V249" s="2">
        <v>0.2</v>
      </c>
      <c r="W249" s="2">
        <v>0.7</v>
      </c>
      <c r="X249" s="2">
        <v>0.9</v>
      </c>
      <c r="Y249" s="2">
        <v>1.7</v>
      </c>
      <c r="Z249" s="2">
        <v>0.5</v>
      </c>
      <c r="AA249" s="2">
        <v>0.1</v>
      </c>
      <c r="AB249" s="2">
        <v>1.2</v>
      </c>
      <c r="AC249" s="2">
        <v>1.4</v>
      </c>
      <c r="AD249" s="2">
        <v>6.2</v>
      </c>
    </row>
    <row r="250" spans="1:30" x14ac:dyDescent="0.45">
      <c r="A250" s="2">
        <v>220</v>
      </c>
      <c r="B250" s="3" t="s">
        <v>288</v>
      </c>
      <c r="C250" s="4" t="s">
        <v>59</v>
      </c>
      <c r="D250" s="2">
        <v>36</v>
      </c>
      <c r="E250" s="3" t="s">
        <v>57</v>
      </c>
      <c r="F250" s="2">
        <v>38</v>
      </c>
      <c r="G250" s="2">
        <v>0</v>
      </c>
      <c r="H250" s="2">
        <v>17.7</v>
      </c>
      <c r="I250" s="2">
        <v>1.7</v>
      </c>
      <c r="J250" s="2">
        <v>4.0999999999999996</v>
      </c>
      <c r="K250" s="2">
        <v>0.41599999999999998</v>
      </c>
      <c r="L250" s="2">
        <v>1.1000000000000001</v>
      </c>
      <c r="M250" s="2">
        <v>2.8</v>
      </c>
      <c r="N250" s="2">
        <v>0.41</v>
      </c>
      <c r="O250" s="2">
        <v>0.6</v>
      </c>
      <c r="P250" s="2">
        <v>1.3</v>
      </c>
      <c r="Q250" s="2">
        <v>0.42899999999999999</v>
      </c>
      <c r="R250" s="2">
        <v>0.55500000000000005</v>
      </c>
      <c r="S250" s="2">
        <v>0.4</v>
      </c>
      <c r="T250" s="2">
        <v>0.5</v>
      </c>
      <c r="U250" s="2">
        <v>0.85</v>
      </c>
      <c r="V250" s="2">
        <v>0.4</v>
      </c>
      <c r="W250" s="2">
        <v>2.1</v>
      </c>
      <c r="X250" s="2">
        <v>2.5</v>
      </c>
      <c r="Y250" s="2">
        <v>3.1</v>
      </c>
      <c r="Z250" s="2">
        <v>0.7</v>
      </c>
      <c r="AA250" s="2">
        <v>0.1</v>
      </c>
      <c r="AB250" s="2">
        <v>0.9</v>
      </c>
      <c r="AC250" s="2">
        <v>1.5</v>
      </c>
      <c r="AD250" s="2">
        <v>4.9000000000000004</v>
      </c>
    </row>
    <row r="251" spans="1:30" x14ac:dyDescent="0.45">
      <c r="A251" s="8" t="s">
        <v>0</v>
      </c>
      <c r="B251" s="8" t="s">
        <v>1</v>
      </c>
      <c r="C251" s="8" t="s">
        <v>2</v>
      </c>
      <c r="D251" s="8" t="s">
        <v>3</v>
      </c>
      <c r="E251" s="8" t="s">
        <v>4</v>
      </c>
      <c r="F251" s="8" t="s">
        <v>5</v>
      </c>
      <c r="G251" s="8" t="s">
        <v>6</v>
      </c>
      <c r="H251" s="8" t="s">
        <v>7</v>
      </c>
      <c r="I251" s="8" t="s">
        <v>8</v>
      </c>
      <c r="J251" s="8" t="s">
        <v>9</v>
      </c>
      <c r="K251" s="8" t="s">
        <v>10</v>
      </c>
      <c r="L251" s="8" t="s">
        <v>11</v>
      </c>
      <c r="M251" s="8" t="s">
        <v>12</v>
      </c>
      <c r="N251" s="8" t="s">
        <v>13</v>
      </c>
      <c r="O251" s="8" t="s">
        <v>14</v>
      </c>
      <c r="P251" s="8" t="s">
        <v>15</v>
      </c>
      <c r="Q251" s="8" t="s">
        <v>16</v>
      </c>
      <c r="R251" s="8" t="s">
        <v>17</v>
      </c>
      <c r="S251" s="8" t="s">
        <v>18</v>
      </c>
      <c r="T251" s="8" t="s">
        <v>19</v>
      </c>
      <c r="U251" s="8" t="s">
        <v>20</v>
      </c>
      <c r="V251" s="8" t="s">
        <v>21</v>
      </c>
      <c r="W251" s="8" t="s">
        <v>22</v>
      </c>
      <c r="X251" s="8" t="s">
        <v>23</v>
      </c>
      <c r="Y251" s="8" t="s">
        <v>24</v>
      </c>
      <c r="Z251" s="8" t="s">
        <v>25</v>
      </c>
      <c r="AA251" s="8" t="s">
        <v>26</v>
      </c>
      <c r="AB251" s="8" t="s">
        <v>27</v>
      </c>
      <c r="AC251" s="8" t="s">
        <v>28</v>
      </c>
      <c r="AD251" s="8" t="s">
        <v>29</v>
      </c>
    </row>
    <row r="252" spans="1:30" x14ac:dyDescent="0.45">
      <c r="A252" s="2">
        <v>221</v>
      </c>
      <c r="B252" s="3" t="s">
        <v>289</v>
      </c>
      <c r="C252" s="4" t="s">
        <v>59</v>
      </c>
      <c r="D252" s="2">
        <v>26</v>
      </c>
      <c r="E252" s="3" t="s">
        <v>51</v>
      </c>
      <c r="F252" s="2">
        <v>47</v>
      </c>
      <c r="G252" s="2">
        <v>47</v>
      </c>
      <c r="H252" s="2">
        <v>33.200000000000003</v>
      </c>
      <c r="I252" s="2">
        <v>8.1</v>
      </c>
      <c r="J252" s="2">
        <v>16.399999999999999</v>
      </c>
      <c r="K252" s="2">
        <v>0.495</v>
      </c>
      <c r="L252" s="2">
        <v>1.4</v>
      </c>
      <c r="M252" s="2">
        <v>4</v>
      </c>
      <c r="N252" s="2">
        <v>0.36599999999999999</v>
      </c>
      <c r="O252" s="2">
        <v>6.7</v>
      </c>
      <c r="P252" s="2">
        <v>12.4</v>
      </c>
      <c r="Q252" s="2">
        <v>0.53700000000000003</v>
      </c>
      <c r="R252" s="2">
        <v>0.54</v>
      </c>
      <c r="S252" s="2">
        <v>4</v>
      </c>
      <c r="T252" s="2">
        <v>5</v>
      </c>
      <c r="U252" s="2">
        <v>0.80300000000000005</v>
      </c>
      <c r="V252" s="2">
        <v>0.7</v>
      </c>
      <c r="W252" s="2">
        <v>4.4000000000000004</v>
      </c>
      <c r="X252" s="2">
        <v>5.0999999999999996</v>
      </c>
      <c r="Y252" s="2">
        <v>5.7</v>
      </c>
      <c r="Z252" s="2">
        <v>0.8</v>
      </c>
      <c r="AA252" s="2">
        <v>0.5</v>
      </c>
      <c r="AB252" s="2">
        <v>2.4</v>
      </c>
      <c r="AC252" s="2">
        <v>2.2000000000000002</v>
      </c>
      <c r="AD252" s="2">
        <v>21.7</v>
      </c>
    </row>
    <row r="253" spans="1:30" x14ac:dyDescent="0.45">
      <c r="A253" s="2">
        <v>222</v>
      </c>
      <c r="B253" s="3" t="s">
        <v>290</v>
      </c>
      <c r="C253" s="4" t="s">
        <v>39</v>
      </c>
      <c r="D253" s="2">
        <v>31</v>
      </c>
      <c r="E253" s="3" t="s">
        <v>130</v>
      </c>
      <c r="F253" s="2">
        <v>30</v>
      </c>
      <c r="G253" s="2">
        <v>30</v>
      </c>
      <c r="H253" s="2">
        <v>33.700000000000003</v>
      </c>
      <c r="I253" s="2">
        <v>9.4</v>
      </c>
      <c r="J253" s="2">
        <v>19.600000000000001</v>
      </c>
      <c r="K253" s="2">
        <v>0.48</v>
      </c>
      <c r="L253" s="2">
        <v>2.9</v>
      </c>
      <c r="M253" s="2">
        <v>7</v>
      </c>
      <c r="N253" s="2">
        <v>0.42099999999999999</v>
      </c>
      <c r="O253" s="2">
        <v>6.5</v>
      </c>
      <c r="P253" s="2">
        <v>12.6</v>
      </c>
      <c r="Q253" s="2">
        <v>0.51200000000000001</v>
      </c>
      <c r="R253" s="2">
        <v>0.55400000000000005</v>
      </c>
      <c r="S253" s="2">
        <v>3.4</v>
      </c>
      <c r="T253" s="2">
        <v>3.8</v>
      </c>
      <c r="U253" s="2">
        <v>0.89600000000000002</v>
      </c>
      <c r="V253" s="2">
        <v>0.7</v>
      </c>
      <c r="W253" s="2">
        <v>4.2</v>
      </c>
      <c r="X253" s="2">
        <v>5</v>
      </c>
      <c r="Y253" s="2">
        <v>5.4</v>
      </c>
      <c r="Z253" s="2">
        <v>1.3</v>
      </c>
      <c r="AA253" s="2">
        <v>0.4</v>
      </c>
      <c r="AB253" s="2">
        <v>1.7</v>
      </c>
      <c r="AC253" s="2">
        <v>1.9</v>
      </c>
      <c r="AD253" s="2">
        <v>25.2</v>
      </c>
    </row>
    <row r="254" spans="1:30" x14ac:dyDescent="0.45">
      <c r="A254" s="2">
        <v>223</v>
      </c>
      <c r="B254" s="3" t="s">
        <v>291</v>
      </c>
      <c r="C254" s="4" t="s">
        <v>28</v>
      </c>
      <c r="D254" s="2">
        <v>26</v>
      </c>
      <c r="E254" s="3" t="s">
        <v>57</v>
      </c>
      <c r="F254" s="2">
        <v>34</v>
      </c>
      <c r="G254" s="2">
        <v>1</v>
      </c>
      <c r="H254" s="2">
        <v>14.5</v>
      </c>
      <c r="I254" s="2">
        <v>2.2000000000000002</v>
      </c>
      <c r="J254" s="2">
        <v>4.5999999999999996</v>
      </c>
      <c r="K254" s="2">
        <v>0.48099999999999998</v>
      </c>
      <c r="L254" s="2">
        <v>0.5</v>
      </c>
      <c r="M254" s="2">
        <v>1.7</v>
      </c>
      <c r="N254" s="2">
        <v>0.28799999999999998</v>
      </c>
      <c r="O254" s="2">
        <v>1.7</v>
      </c>
      <c r="P254" s="2">
        <v>2.9</v>
      </c>
      <c r="Q254" s="2">
        <v>0.59799999999999998</v>
      </c>
      <c r="R254" s="2">
        <v>0.53500000000000003</v>
      </c>
      <c r="S254" s="2">
        <v>1.2</v>
      </c>
      <c r="T254" s="2">
        <v>1.6</v>
      </c>
      <c r="U254" s="2">
        <v>0.75</v>
      </c>
      <c r="V254" s="2">
        <v>1.1000000000000001</v>
      </c>
      <c r="W254" s="2">
        <v>3</v>
      </c>
      <c r="X254" s="2">
        <v>4</v>
      </c>
      <c r="Y254" s="2">
        <v>0.4</v>
      </c>
      <c r="Z254" s="2">
        <v>0.7</v>
      </c>
      <c r="AA254" s="2">
        <v>1.1000000000000001</v>
      </c>
      <c r="AB254" s="2">
        <v>0.5</v>
      </c>
      <c r="AC254" s="2">
        <v>1.1000000000000001</v>
      </c>
      <c r="AD254" s="2">
        <v>6.1</v>
      </c>
    </row>
    <row r="255" spans="1:30" x14ac:dyDescent="0.45">
      <c r="A255" s="2">
        <v>224</v>
      </c>
      <c r="B255" s="3" t="s">
        <v>292</v>
      </c>
      <c r="C255" s="4" t="s">
        <v>39</v>
      </c>
      <c r="D255" s="2">
        <v>21</v>
      </c>
      <c r="E255" s="3" t="s">
        <v>68</v>
      </c>
      <c r="F255" s="2">
        <v>47</v>
      </c>
      <c r="G255" s="2">
        <v>31</v>
      </c>
      <c r="H255" s="2">
        <v>27.7</v>
      </c>
      <c r="I255" s="2">
        <v>5.4</v>
      </c>
      <c r="J255" s="2">
        <v>11.7</v>
      </c>
      <c r="K255" s="2">
        <v>0.46200000000000002</v>
      </c>
      <c r="L255" s="2">
        <v>1.6</v>
      </c>
      <c r="M255" s="2">
        <v>4.3</v>
      </c>
      <c r="N255" s="2">
        <v>0.375</v>
      </c>
      <c r="O255" s="2">
        <v>3.8</v>
      </c>
      <c r="P255" s="2">
        <v>7.5</v>
      </c>
      <c r="Q255" s="2">
        <v>0.51100000000000001</v>
      </c>
      <c r="R255" s="2">
        <v>0.53</v>
      </c>
      <c r="S255" s="2">
        <v>2.9</v>
      </c>
      <c r="T255" s="2">
        <v>4.0999999999999996</v>
      </c>
      <c r="U255" s="2">
        <v>0.71899999999999997</v>
      </c>
      <c r="V255" s="2">
        <v>1.4</v>
      </c>
      <c r="W255" s="2">
        <v>2.5</v>
      </c>
      <c r="X255" s="2">
        <v>3.9</v>
      </c>
      <c r="Y255" s="2">
        <v>3.7</v>
      </c>
      <c r="Z255" s="2">
        <v>0.7</v>
      </c>
      <c r="AA255" s="2">
        <v>0.6</v>
      </c>
      <c r="AB255" s="2">
        <v>2.5</v>
      </c>
      <c r="AC255" s="2">
        <v>2.8</v>
      </c>
      <c r="AD255" s="2">
        <v>15.4</v>
      </c>
    </row>
    <row r="256" spans="1:30" x14ac:dyDescent="0.45">
      <c r="A256" s="2">
        <v>225</v>
      </c>
      <c r="B256" s="3" t="s">
        <v>293</v>
      </c>
      <c r="C256" s="4" t="s">
        <v>39</v>
      </c>
      <c r="D256" s="2">
        <v>22</v>
      </c>
      <c r="E256" s="3" t="s">
        <v>54</v>
      </c>
      <c r="F256" s="2">
        <v>41</v>
      </c>
      <c r="G256" s="2">
        <v>8</v>
      </c>
      <c r="H256" s="2">
        <v>11.4</v>
      </c>
      <c r="I256" s="2">
        <v>1</v>
      </c>
      <c r="J256" s="2">
        <v>2</v>
      </c>
      <c r="K256" s="2">
        <v>0.53800000000000003</v>
      </c>
      <c r="L256" s="2">
        <v>0.3</v>
      </c>
      <c r="M256" s="2">
        <v>0.9</v>
      </c>
      <c r="N256" s="2">
        <v>0.38900000000000001</v>
      </c>
      <c r="O256" s="2">
        <v>0.7</v>
      </c>
      <c r="P256" s="2">
        <v>1.1000000000000001</v>
      </c>
      <c r="Q256" s="2">
        <v>0.65900000000000003</v>
      </c>
      <c r="R256" s="2">
        <v>0.625</v>
      </c>
      <c r="S256" s="2">
        <v>0.2</v>
      </c>
      <c r="T256" s="2">
        <v>0.3</v>
      </c>
      <c r="U256" s="2">
        <v>0.72699999999999998</v>
      </c>
      <c r="V256" s="2">
        <v>0.9</v>
      </c>
      <c r="W256" s="2">
        <v>1.2</v>
      </c>
      <c r="X256" s="2">
        <v>2.1</v>
      </c>
      <c r="Y256" s="2">
        <v>1</v>
      </c>
      <c r="Z256" s="2">
        <v>0.3</v>
      </c>
      <c r="AA256" s="2">
        <v>0.1</v>
      </c>
      <c r="AB256" s="2">
        <v>0.5</v>
      </c>
      <c r="AC256" s="2">
        <v>1.9</v>
      </c>
      <c r="AD256" s="2">
        <v>2.6</v>
      </c>
    </row>
    <row r="257" spans="1:30" x14ac:dyDescent="0.45">
      <c r="A257" s="2">
        <v>226</v>
      </c>
      <c r="B257" s="3" t="s">
        <v>294</v>
      </c>
      <c r="C257" s="4" t="s">
        <v>28</v>
      </c>
      <c r="D257" s="2">
        <v>19</v>
      </c>
      <c r="E257" s="3" t="s">
        <v>42</v>
      </c>
      <c r="F257" s="2">
        <v>20</v>
      </c>
      <c r="G257" s="2">
        <v>1</v>
      </c>
      <c r="H257" s="2">
        <v>18.399999999999999</v>
      </c>
      <c r="I257" s="2">
        <v>3.3</v>
      </c>
      <c r="J257" s="2">
        <v>7.7</v>
      </c>
      <c r="K257" s="2">
        <v>0.42899999999999999</v>
      </c>
      <c r="L257" s="2">
        <v>1.6</v>
      </c>
      <c r="M257" s="2">
        <v>4.0999999999999996</v>
      </c>
      <c r="N257" s="2">
        <v>0.38300000000000001</v>
      </c>
      <c r="O257" s="2">
        <v>1.8</v>
      </c>
      <c r="P257" s="2">
        <v>3.7</v>
      </c>
      <c r="Q257" s="2">
        <v>0.47899999999999998</v>
      </c>
      <c r="R257" s="2">
        <v>0.52900000000000003</v>
      </c>
      <c r="S257" s="2">
        <v>1.7</v>
      </c>
      <c r="T257" s="2">
        <v>2.4</v>
      </c>
      <c r="U257" s="2">
        <v>0.70799999999999996</v>
      </c>
      <c r="V257" s="2">
        <v>1</v>
      </c>
      <c r="W257" s="2">
        <v>2.6</v>
      </c>
      <c r="X257" s="2">
        <v>3.5</v>
      </c>
      <c r="Y257" s="2">
        <v>0.8</v>
      </c>
      <c r="Z257" s="2">
        <v>0.5</v>
      </c>
      <c r="AA257" s="2">
        <v>0.6</v>
      </c>
      <c r="AB257" s="2">
        <v>0.8</v>
      </c>
      <c r="AC257" s="2">
        <v>1.1000000000000001</v>
      </c>
      <c r="AD257" s="2">
        <v>9.9</v>
      </c>
    </row>
    <row r="258" spans="1:30" x14ac:dyDescent="0.45">
      <c r="A258" s="2">
        <v>227</v>
      </c>
      <c r="B258" s="3" t="s">
        <v>295</v>
      </c>
      <c r="C258" s="4" t="s">
        <v>33</v>
      </c>
      <c r="D258" s="2">
        <v>22</v>
      </c>
      <c r="E258" s="3" t="s">
        <v>127</v>
      </c>
      <c r="F258" s="2">
        <v>40</v>
      </c>
      <c r="G258" s="2">
        <v>2</v>
      </c>
      <c r="H258" s="2">
        <v>13.1</v>
      </c>
      <c r="I258" s="2">
        <v>2.7</v>
      </c>
      <c r="J258" s="2">
        <v>4.0999999999999996</v>
      </c>
      <c r="K258" s="2">
        <v>0.65400000000000003</v>
      </c>
      <c r="L258" s="2">
        <v>0</v>
      </c>
      <c r="M258" s="2">
        <v>0.1</v>
      </c>
      <c r="N258" s="2">
        <v>0</v>
      </c>
      <c r="O258" s="2">
        <v>2.7</v>
      </c>
      <c r="P258" s="2">
        <v>4</v>
      </c>
      <c r="Q258" s="2">
        <v>0.66700000000000004</v>
      </c>
      <c r="R258" s="2">
        <v>0.65400000000000003</v>
      </c>
      <c r="S258" s="2">
        <v>1.3</v>
      </c>
      <c r="T258" s="2">
        <v>1.8</v>
      </c>
      <c r="U258" s="2">
        <v>0.72199999999999998</v>
      </c>
      <c r="V258" s="2">
        <v>1.5</v>
      </c>
      <c r="W258" s="2">
        <v>2.5</v>
      </c>
      <c r="X258" s="2">
        <v>4</v>
      </c>
      <c r="Y258" s="2">
        <v>0.9</v>
      </c>
      <c r="Z258" s="2">
        <v>0.6</v>
      </c>
      <c r="AA258" s="2">
        <v>1.1000000000000001</v>
      </c>
      <c r="AB258" s="2">
        <v>0.7</v>
      </c>
      <c r="AC258" s="2">
        <v>2.6</v>
      </c>
      <c r="AD258" s="2">
        <v>6.6</v>
      </c>
    </row>
    <row r="259" spans="1:30" x14ac:dyDescent="0.45">
      <c r="A259" s="2">
        <v>228</v>
      </c>
      <c r="B259" s="3" t="s">
        <v>296</v>
      </c>
      <c r="C259" s="4" t="s">
        <v>33</v>
      </c>
      <c r="D259" s="2">
        <v>24</v>
      </c>
      <c r="E259" s="3" t="s">
        <v>42</v>
      </c>
      <c r="F259" s="2">
        <v>48</v>
      </c>
      <c r="G259" s="2">
        <v>48</v>
      </c>
      <c r="H259" s="2">
        <v>31.8</v>
      </c>
      <c r="I259" s="2">
        <v>7.6</v>
      </c>
      <c r="J259" s="2">
        <v>17.100000000000001</v>
      </c>
      <c r="K259" s="2">
        <v>0.44600000000000001</v>
      </c>
      <c r="L259" s="2">
        <v>1.8</v>
      </c>
      <c r="M259" s="2">
        <v>5.5</v>
      </c>
      <c r="N259" s="2">
        <v>0.316</v>
      </c>
      <c r="O259" s="2">
        <v>5.9</v>
      </c>
      <c r="P259" s="2">
        <v>11.6</v>
      </c>
      <c r="Q259" s="2">
        <v>0.50800000000000001</v>
      </c>
      <c r="R259" s="2">
        <v>0.497</v>
      </c>
      <c r="S259" s="2">
        <v>5.2</v>
      </c>
      <c r="T259" s="2">
        <v>6.3</v>
      </c>
      <c r="U259" s="2">
        <v>0.82499999999999996</v>
      </c>
      <c r="V259" s="2">
        <v>1.2</v>
      </c>
      <c r="W259" s="2">
        <v>4.3</v>
      </c>
      <c r="X259" s="2">
        <v>5.5</v>
      </c>
      <c r="Y259" s="2">
        <v>2.1</v>
      </c>
      <c r="Z259" s="2">
        <v>1</v>
      </c>
      <c r="AA259" s="2">
        <v>1.6</v>
      </c>
      <c r="AB259" s="2">
        <v>2.2999999999999998</v>
      </c>
      <c r="AC259" s="2">
        <v>3.6</v>
      </c>
      <c r="AD259" s="2">
        <v>22.2</v>
      </c>
    </row>
    <row r="260" spans="1:30" x14ac:dyDescent="0.45">
      <c r="A260" s="2">
        <v>229</v>
      </c>
      <c r="B260" s="3" t="s">
        <v>297</v>
      </c>
      <c r="C260" s="4" t="s">
        <v>50</v>
      </c>
      <c r="D260" s="2">
        <v>33</v>
      </c>
      <c r="E260" s="3" t="s">
        <v>116</v>
      </c>
      <c r="F260" s="2">
        <v>52</v>
      </c>
      <c r="G260" s="2">
        <v>14</v>
      </c>
      <c r="H260" s="2">
        <v>23.2</v>
      </c>
      <c r="I260" s="2">
        <v>4.3</v>
      </c>
      <c r="J260" s="2">
        <v>9.5</v>
      </c>
      <c r="K260" s="2">
        <v>0.45600000000000002</v>
      </c>
      <c r="L260" s="2">
        <v>1.3</v>
      </c>
      <c r="M260" s="2">
        <v>3.6</v>
      </c>
      <c r="N260" s="2">
        <v>0.373</v>
      </c>
      <c r="O260" s="2">
        <v>3</v>
      </c>
      <c r="P260" s="2">
        <v>6</v>
      </c>
      <c r="Q260" s="2">
        <v>0.505</v>
      </c>
      <c r="R260" s="2">
        <v>0.52500000000000002</v>
      </c>
      <c r="S260" s="2">
        <v>1</v>
      </c>
      <c r="T260" s="2">
        <v>1.3</v>
      </c>
      <c r="U260" s="2">
        <v>0.76900000000000002</v>
      </c>
      <c r="V260" s="2">
        <v>0.4</v>
      </c>
      <c r="W260" s="2">
        <v>1.7</v>
      </c>
      <c r="X260" s="2">
        <v>2.1</v>
      </c>
      <c r="Y260" s="2">
        <v>3.9</v>
      </c>
      <c r="Z260" s="2">
        <v>0.6</v>
      </c>
      <c r="AA260" s="2">
        <v>0.2</v>
      </c>
      <c r="AB260" s="2">
        <v>1.3</v>
      </c>
      <c r="AC260" s="2">
        <v>1.9</v>
      </c>
      <c r="AD260" s="2">
        <v>11</v>
      </c>
    </row>
    <row r="261" spans="1:30" x14ac:dyDescent="0.45">
      <c r="A261" s="2">
        <v>230</v>
      </c>
      <c r="B261" s="3" t="s">
        <v>298</v>
      </c>
      <c r="C261" s="4" t="s">
        <v>28</v>
      </c>
      <c r="D261" s="2">
        <v>23</v>
      </c>
      <c r="E261" s="3" t="s">
        <v>173</v>
      </c>
      <c r="F261" s="2">
        <v>37</v>
      </c>
      <c r="G261" s="2">
        <v>3</v>
      </c>
      <c r="H261" s="2">
        <v>13.3</v>
      </c>
      <c r="I261" s="2">
        <v>2.8</v>
      </c>
      <c r="J261" s="2">
        <v>4</v>
      </c>
      <c r="K261" s="2">
        <v>0.68899999999999995</v>
      </c>
      <c r="L261" s="2">
        <v>0</v>
      </c>
      <c r="M261" s="2">
        <v>0</v>
      </c>
      <c r="N261" s="2"/>
      <c r="O261" s="2">
        <v>2.8</v>
      </c>
      <c r="P261" s="2">
        <v>4</v>
      </c>
      <c r="Q261" s="2">
        <v>0.68899999999999995</v>
      </c>
      <c r="R261" s="2">
        <v>0.68899999999999995</v>
      </c>
      <c r="S261" s="2">
        <v>1</v>
      </c>
      <c r="T261" s="2">
        <v>1.8</v>
      </c>
      <c r="U261" s="2">
        <v>0.58499999999999996</v>
      </c>
      <c r="V261" s="2">
        <v>1.5</v>
      </c>
      <c r="W261" s="2">
        <v>2.5</v>
      </c>
      <c r="X261" s="2">
        <v>4.0999999999999996</v>
      </c>
      <c r="Y261" s="2">
        <v>0.9</v>
      </c>
      <c r="Z261" s="2">
        <v>0.3</v>
      </c>
      <c r="AA261" s="2">
        <v>0.8</v>
      </c>
      <c r="AB261" s="2">
        <v>0.7</v>
      </c>
      <c r="AC261" s="2">
        <v>1.6</v>
      </c>
      <c r="AD261" s="2">
        <v>6.5</v>
      </c>
    </row>
    <row r="262" spans="1:30" x14ac:dyDescent="0.45">
      <c r="A262" s="2">
        <v>231</v>
      </c>
      <c r="B262" s="3" t="s">
        <v>299</v>
      </c>
      <c r="C262" s="4" t="s">
        <v>28</v>
      </c>
      <c r="D262" s="2">
        <v>39</v>
      </c>
      <c r="E262" s="3" t="s">
        <v>151</v>
      </c>
      <c r="F262" s="2">
        <v>47</v>
      </c>
      <c r="G262" s="2">
        <v>47</v>
      </c>
      <c r="H262" s="2">
        <v>34.9</v>
      </c>
      <c r="I262" s="2">
        <v>9.4</v>
      </c>
      <c r="J262" s="2">
        <v>18.100000000000001</v>
      </c>
      <c r="K262" s="2">
        <v>0.51900000000000002</v>
      </c>
      <c r="L262" s="2">
        <v>2.1</v>
      </c>
      <c r="M262" s="2">
        <v>5.4</v>
      </c>
      <c r="N262" s="2">
        <v>0.38800000000000001</v>
      </c>
      <c r="O262" s="2">
        <v>7.3</v>
      </c>
      <c r="P262" s="2">
        <v>12.6</v>
      </c>
      <c r="Q262" s="2">
        <v>0.57599999999999996</v>
      </c>
      <c r="R262" s="2">
        <v>0.57799999999999996</v>
      </c>
      <c r="S262" s="2">
        <v>4</v>
      </c>
      <c r="T262" s="2">
        <v>5.5</v>
      </c>
      <c r="U262" s="2">
        <v>0.73299999999999998</v>
      </c>
      <c r="V262" s="2">
        <v>0.9</v>
      </c>
      <c r="W262" s="2">
        <v>6.5</v>
      </c>
      <c r="X262" s="2">
        <v>7.4</v>
      </c>
      <c r="Y262" s="2">
        <v>7.6</v>
      </c>
      <c r="Z262" s="2">
        <v>1.3</v>
      </c>
      <c r="AA262" s="2">
        <v>0.6</v>
      </c>
      <c r="AB262" s="2">
        <v>3.3</v>
      </c>
      <c r="AC262" s="2">
        <v>1.2</v>
      </c>
      <c r="AD262" s="2">
        <v>24.9</v>
      </c>
    </row>
    <row r="263" spans="1:30" x14ac:dyDescent="0.45">
      <c r="A263" s="2">
        <v>232</v>
      </c>
      <c r="B263" s="3" t="s">
        <v>300</v>
      </c>
      <c r="C263" s="4" t="s">
        <v>59</v>
      </c>
      <c r="D263" s="2">
        <v>22</v>
      </c>
      <c r="E263" s="3" t="s">
        <v>37</v>
      </c>
      <c r="F263" s="2">
        <v>46</v>
      </c>
      <c r="G263" s="2">
        <v>15</v>
      </c>
      <c r="H263" s="2">
        <v>29.5</v>
      </c>
      <c r="I263" s="2">
        <v>5</v>
      </c>
      <c r="J263" s="2">
        <v>10.1</v>
      </c>
      <c r="K263" s="2">
        <v>0.496</v>
      </c>
      <c r="L263" s="2">
        <v>1</v>
      </c>
      <c r="M263" s="2">
        <v>2.9</v>
      </c>
      <c r="N263" s="2">
        <v>0.32800000000000001</v>
      </c>
      <c r="O263" s="2">
        <v>4.0999999999999996</v>
      </c>
      <c r="P263" s="2">
        <v>7.2</v>
      </c>
      <c r="Q263" s="2">
        <v>0.56299999999999994</v>
      </c>
      <c r="R263" s="2">
        <v>0.54300000000000004</v>
      </c>
      <c r="S263" s="2">
        <v>2</v>
      </c>
      <c r="T263" s="2">
        <v>2.5</v>
      </c>
      <c r="U263" s="2">
        <v>0.82499999999999996</v>
      </c>
      <c r="V263" s="2">
        <v>1.2</v>
      </c>
      <c r="W263" s="2">
        <v>2.6</v>
      </c>
      <c r="X263" s="2">
        <v>3.8</v>
      </c>
      <c r="Y263" s="2">
        <v>2.6</v>
      </c>
      <c r="Z263" s="2">
        <v>1.1000000000000001</v>
      </c>
      <c r="AA263" s="2">
        <v>0.2</v>
      </c>
      <c r="AB263" s="2">
        <v>1.7</v>
      </c>
      <c r="AC263" s="2">
        <v>2.4</v>
      </c>
      <c r="AD263" s="2">
        <v>13</v>
      </c>
    </row>
    <row r="264" spans="1:30" x14ac:dyDescent="0.45">
      <c r="A264" s="2">
        <v>233</v>
      </c>
      <c r="B264" s="3" t="s">
        <v>301</v>
      </c>
      <c r="C264" s="4" t="s">
        <v>39</v>
      </c>
      <c r="D264" s="2">
        <v>26</v>
      </c>
      <c r="E264" s="3" t="s">
        <v>35</v>
      </c>
      <c r="F264" s="2">
        <v>10</v>
      </c>
      <c r="G264" s="2">
        <v>0</v>
      </c>
      <c r="H264" s="2">
        <v>3</v>
      </c>
      <c r="I264" s="2">
        <v>0.5</v>
      </c>
      <c r="J264" s="2">
        <v>1.2</v>
      </c>
      <c r="K264" s="2">
        <v>0.41699999999999998</v>
      </c>
      <c r="L264" s="2">
        <v>0.1</v>
      </c>
      <c r="M264" s="2">
        <v>0.5</v>
      </c>
      <c r="N264" s="2">
        <v>0.2</v>
      </c>
      <c r="O264" s="2">
        <v>0.4</v>
      </c>
      <c r="P264" s="2">
        <v>0.7</v>
      </c>
      <c r="Q264" s="2">
        <v>0.57099999999999995</v>
      </c>
      <c r="R264" s="2">
        <v>0.45800000000000002</v>
      </c>
      <c r="S264" s="2">
        <v>0</v>
      </c>
      <c r="T264" s="2">
        <v>0.2</v>
      </c>
      <c r="U264" s="2">
        <v>0</v>
      </c>
      <c r="V264" s="2">
        <v>0</v>
      </c>
      <c r="W264" s="2">
        <v>0.5</v>
      </c>
      <c r="X264" s="2">
        <v>0.5</v>
      </c>
      <c r="Y264" s="2">
        <v>0.2</v>
      </c>
      <c r="Z264" s="2">
        <v>0</v>
      </c>
      <c r="AA264" s="2">
        <v>0</v>
      </c>
      <c r="AB264" s="2">
        <v>0.1</v>
      </c>
      <c r="AC264" s="2">
        <v>0.2</v>
      </c>
      <c r="AD264" s="2">
        <v>1.1000000000000001</v>
      </c>
    </row>
    <row r="265" spans="1:30" x14ac:dyDescent="0.45">
      <c r="A265" s="2">
        <v>234</v>
      </c>
      <c r="B265" s="3" t="s">
        <v>302</v>
      </c>
      <c r="C265" s="4" t="s">
        <v>33</v>
      </c>
      <c r="D265" s="2">
        <v>24</v>
      </c>
      <c r="E265" s="5" t="s">
        <v>32</v>
      </c>
      <c r="F265" s="2">
        <v>6</v>
      </c>
      <c r="G265" s="2">
        <v>2</v>
      </c>
      <c r="H265" s="2">
        <v>14.2</v>
      </c>
      <c r="I265" s="2">
        <v>1.7</v>
      </c>
      <c r="J265" s="2">
        <v>3.5</v>
      </c>
      <c r="K265" s="2">
        <v>0.47599999999999998</v>
      </c>
      <c r="L265" s="2">
        <v>0</v>
      </c>
      <c r="M265" s="2">
        <v>0</v>
      </c>
      <c r="N265" s="2"/>
      <c r="O265" s="2">
        <v>1.7</v>
      </c>
      <c r="P265" s="2">
        <v>3.5</v>
      </c>
      <c r="Q265" s="2">
        <v>0.47599999999999998</v>
      </c>
      <c r="R265" s="2">
        <v>0.47599999999999998</v>
      </c>
      <c r="S265" s="2">
        <v>0.5</v>
      </c>
      <c r="T265" s="2">
        <v>0.5</v>
      </c>
      <c r="U265" s="2">
        <v>1</v>
      </c>
      <c r="V265" s="2">
        <v>1.5</v>
      </c>
      <c r="W265" s="2">
        <v>1.3</v>
      </c>
      <c r="X265" s="2">
        <v>2.8</v>
      </c>
      <c r="Y265" s="2">
        <v>0.3</v>
      </c>
      <c r="Z265" s="2">
        <v>0.5</v>
      </c>
      <c r="AA265" s="2">
        <v>0.8</v>
      </c>
      <c r="AB265" s="2">
        <v>0.8</v>
      </c>
      <c r="AC265" s="2">
        <v>2.2999999999999998</v>
      </c>
      <c r="AD265" s="2">
        <v>3.8</v>
      </c>
    </row>
    <row r="266" spans="1:30" x14ac:dyDescent="0.45">
      <c r="A266" s="6">
        <v>234</v>
      </c>
      <c r="B266" s="3" t="s">
        <v>302</v>
      </c>
      <c r="C266" s="7" t="s">
        <v>33</v>
      </c>
      <c r="D266" s="6">
        <v>24</v>
      </c>
      <c r="E266" s="3" t="s">
        <v>62</v>
      </c>
      <c r="F266" s="6">
        <v>2</v>
      </c>
      <c r="G266" s="6">
        <v>0</v>
      </c>
      <c r="H266" s="6">
        <v>0.5</v>
      </c>
      <c r="I266" s="6">
        <v>0</v>
      </c>
      <c r="J266" s="6">
        <v>0</v>
      </c>
      <c r="K266" s="6"/>
      <c r="L266" s="6">
        <v>0</v>
      </c>
      <c r="M266" s="6">
        <v>0</v>
      </c>
      <c r="N266" s="6"/>
      <c r="O266" s="6">
        <v>0</v>
      </c>
      <c r="P266" s="6">
        <v>0</v>
      </c>
      <c r="Q266" s="6"/>
      <c r="R266" s="6"/>
      <c r="S266" s="6">
        <v>0</v>
      </c>
      <c r="T266" s="6">
        <v>0</v>
      </c>
      <c r="U266" s="6"/>
      <c r="V266" s="6">
        <v>0</v>
      </c>
      <c r="W266" s="6">
        <v>0.5</v>
      </c>
      <c r="X266" s="6">
        <v>0.5</v>
      </c>
      <c r="Y266" s="6">
        <v>0</v>
      </c>
      <c r="Z266" s="6">
        <v>0</v>
      </c>
      <c r="AA266" s="6">
        <v>0</v>
      </c>
      <c r="AB266" s="6">
        <v>0.5</v>
      </c>
      <c r="AC266" s="6">
        <v>0</v>
      </c>
      <c r="AD266" s="6">
        <v>0</v>
      </c>
    </row>
    <row r="267" spans="1:30" x14ac:dyDescent="0.45">
      <c r="A267" s="6">
        <v>234</v>
      </c>
      <c r="B267" s="3" t="s">
        <v>302</v>
      </c>
      <c r="C267" s="7" t="s">
        <v>33</v>
      </c>
      <c r="D267" s="6">
        <v>24</v>
      </c>
      <c r="E267" s="3" t="s">
        <v>42</v>
      </c>
      <c r="F267" s="6">
        <v>4</v>
      </c>
      <c r="G267" s="6">
        <v>2</v>
      </c>
      <c r="H267" s="6">
        <v>21</v>
      </c>
      <c r="I267" s="6">
        <v>2.5</v>
      </c>
      <c r="J267" s="6">
        <v>5.3</v>
      </c>
      <c r="K267" s="6">
        <v>0.47599999999999998</v>
      </c>
      <c r="L267" s="6">
        <v>0</v>
      </c>
      <c r="M267" s="6">
        <v>0</v>
      </c>
      <c r="N267" s="6"/>
      <c r="O267" s="6">
        <v>2.5</v>
      </c>
      <c r="P267" s="6">
        <v>5.3</v>
      </c>
      <c r="Q267" s="6">
        <v>0.47599999999999998</v>
      </c>
      <c r="R267" s="6">
        <v>0.47599999999999998</v>
      </c>
      <c r="S267" s="6">
        <v>0.8</v>
      </c>
      <c r="T267" s="6">
        <v>0.8</v>
      </c>
      <c r="U267" s="6">
        <v>1</v>
      </c>
      <c r="V267" s="6">
        <v>2.2999999999999998</v>
      </c>
      <c r="W267" s="6">
        <v>1.8</v>
      </c>
      <c r="X267" s="6">
        <v>4</v>
      </c>
      <c r="Y267" s="6">
        <v>0.5</v>
      </c>
      <c r="Z267" s="6">
        <v>0.8</v>
      </c>
      <c r="AA267" s="6">
        <v>1.3</v>
      </c>
      <c r="AB267" s="6">
        <v>1</v>
      </c>
      <c r="AC267" s="6">
        <v>3.5</v>
      </c>
      <c r="AD267" s="6">
        <v>5.8</v>
      </c>
    </row>
    <row r="268" spans="1:30" x14ac:dyDescent="0.45">
      <c r="A268" s="2">
        <v>235</v>
      </c>
      <c r="B268" s="3" t="s">
        <v>303</v>
      </c>
      <c r="C268" s="4" t="s">
        <v>39</v>
      </c>
      <c r="D268" s="2">
        <v>26</v>
      </c>
      <c r="E268" s="3" t="s">
        <v>48</v>
      </c>
      <c r="F268" s="2">
        <v>2</v>
      </c>
      <c r="G268" s="2">
        <v>0</v>
      </c>
      <c r="H268" s="2">
        <v>7.5</v>
      </c>
      <c r="I268" s="2">
        <v>1</v>
      </c>
      <c r="J268" s="2">
        <v>2</v>
      </c>
      <c r="K268" s="2">
        <v>0.5</v>
      </c>
      <c r="L268" s="2">
        <v>0</v>
      </c>
      <c r="M268" s="2">
        <v>0.5</v>
      </c>
      <c r="N268" s="2">
        <v>0</v>
      </c>
      <c r="O268" s="2">
        <v>1</v>
      </c>
      <c r="P268" s="2">
        <v>1.5</v>
      </c>
      <c r="Q268" s="2">
        <v>0.66700000000000004</v>
      </c>
      <c r="R268" s="2">
        <v>0.5</v>
      </c>
      <c r="S268" s="2">
        <v>0</v>
      </c>
      <c r="T268" s="2">
        <v>0</v>
      </c>
      <c r="U268" s="2"/>
      <c r="V268" s="2">
        <v>0.5</v>
      </c>
      <c r="W268" s="2">
        <v>0</v>
      </c>
      <c r="X268" s="2">
        <v>0.5</v>
      </c>
      <c r="Y268" s="2">
        <v>1.5</v>
      </c>
      <c r="Z268" s="2">
        <v>0</v>
      </c>
      <c r="AA268" s="2">
        <v>0</v>
      </c>
      <c r="AB268" s="2">
        <v>0.5</v>
      </c>
      <c r="AC268" s="2">
        <v>1</v>
      </c>
      <c r="AD268" s="2">
        <v>2</v>
      </c>
    </row>
    <row r="269" spans="1:30" x14ac:dyDescent="0.45">
      <c r="A269" s="2">
        <v>236</v>
      </c>
      <c r="B269" s="3" t="s">
        <v>304</v>
      </c>
      <c r="C269" s="4" t="s">
        <v>39</v>
      </c>
      <c r="D269" s="2">
        <v>24</v>
      </c>
      <c r="E269" s="3" t="s">
        <v>95</v>
      </c>
      <c r="F269" s="2">
        <v>47</v>
      </c>
      <c r="G269" s="2">
        <v>0</v>
      </c>
      <c r="H269" s="2">
        <v>18.8</v>
      </c>
      <c r="I269" s="2">
        <v>3</v>
      </c>
      <c r="J269" s="2">
        <v>6.4</v>
      </c>
      <c r="K269" s="2">
        <v>0.46200000000000002</v>
      </c>
      <c r="L269" s="2">
        <v>2</v>
      </c>
      <c r="M269" s="2">
        <v>4.8</v>
      </c>
      <c r="N269" s="2">
        <v>0.42399999999999999</v>
      </c>
      <c r="O269" s="2">
        <v>0.9</v>
      </c>
      <c r="P269" s="2">
        <v>1.6</v>
      </c>
      <c r="Q269" s="2">
        <v>0.57099999999999995</v>
      </c>
      <c r="R269" s="2">
        <v>0.62</v>
      </c>
      <c r="S269" s="2">
        <v>0.7</v>
      </c>
      <c r="T269" s="2">
        <v>0.8</v>
      </c>
      <c r="U269" s="2">
        <v>0.84199999999999997</v>
      </c>
      <c r="V269" s="2">
        <v>0.4</v>
      </c>
      <c r="W269" s="2">
        <v>2</v>
      </c>
      <c r="X269" s="2">
        <v>2.4</v>
      </c>
      <c r="Y269" s="2">
        <v>1.1000000000000001</v>
      </c>
      <c r="Z269" s="2">
        <v>0.6</v>
      </c>
      <c r="AA269" s="2">
        <v>0.3</v>
      </c>
      <c r="AB269" s="2">
        <v>0.6</v>
      </c>
      <c r="AC269" s="2">
        <v>1.2</v>
      </c>
      <c r="AD269" s="2">
        <v>8.6</v>
      </c>
    </row>
    <row r="270" spans="1:30" x14ac:dyDescent="0.45">
      <c r="A270" s="2">
        <v>237</v>
      </c>
      <c r="B270" s="3" t="s">
        <v>305</v>
      </c>
      <c r="C270" s="4" t="s">
        <v>28</v>
      </c>
      <c r="D270" s="2">
        <v>27</v>
      </c>
      <c r="E270" s="3" t="s">
        <v>118</v>
      </c>
      <c r="F270" s="2">
        <v>40</v>
      </c>
      <c r="G270" s="2">
        <v>40</v>
      </c>
      <c r="H270" s="2">
        <v>28.5</v>
      </c>
      <c r="I270" s="2">
        <v>5.2</v>
      </c>
      <c r="J270" s="2">
        <v>11.3</v>
      </c>
      <c r="K270" s="2">
        <v>0.45800000000000002</v>
      </c>
      <c r="L270" s="2">
        <v>2.5</v>
      </c>
      <c r="M270" s="2">
        <v>6.2</v>
      </c>
      <c r="N270" s="2">
        <v>0.40100000000000002</v>
      </c>
      <c r="O270" s="2">
        <v>2.7</v>
      </c>
      <c r="P270" s="2">
        <v>5.0999999999999996</v>
      </c>
      <c r="Q270" s="2">
        <v>0.52700000000000002</v>
      </c>
      <c r="R270" s="2">
        <v>0.56799999999999995</v>
      </c>
      <c r="S270" s="2">
        <v>1.2</v>
      </c>
      <c r="T270" s="2">
        <v>1.6</v>
      </c>
      <c r="U270" s="2">
        <v>0.74199999999999999</v>
      </c>
      <c r="V270" s="2">
        <v>1.1000000000000001</v>
      </c>
      <c r="W270" s="2">
        <v>3.6</v>
      </c>
      <c r="X270" s="2">
        <v>4.7</v>
      </c>
      <c r="Y270" s="2">
        <v>2.6</v>
      </c>
      <c r="Z270" s="2">
        <v>0.8</v>
      </c>
      <c r="AA270" s="2">
        <v>0.3</v>
      </c>
      <c r="AB270" s="2">
        <v>1</v>
      </c>
      <c r="AC270" s="2">
        <v>1.9</v>
      </c>
      <c r="AD270" s="2">
        <v>13.9</v>
      </c>
    </row>
    <row r="271" spans="1:30" x14ac:dyDescent="0.45">
      <c r="A271" s="2">
        <v>238</v>
      </c>
      <c r="B271" s="3" t="s">
        <v>306</v>
      </c>
      <c r="C271" s="4" t="s">
        <v>59</v>
      </c>
      <c r="D271" s="2">
        <v>22</v>
      </c>
      <c r="E271" s="3" t="s">
        <v>98</v>
      </c>
      <c r="F271" s="2">
        <v>37</v>
      </c>
      <c r="G271" s="2">
        <v>34</v>
      </c>
      <c r="H271" s="2">
        <v>33.6</v>
      </c>
      <c r="I271" s="2">
        <v>6.2</v>
      </c>
      <c r="J271" s="2">
        <v>11.9</v>
      </c>
      <c r="K271" s="2">
        <v>0.52300000000000002</v>
      </c>
      <c r="L271" s="2">
        <v>1.2</v>
      </c>
      <c r="M271" s="2">
        <v>3.4</v>
      </c>
      <c r="N271" s="2">
        <v>0.36799999999999999</v>
      </c>
      <c r="O271" s="2">
        <v>5</v>
      </c>
      <c r="P271" s="2">
        <v>8.5</v>
      </c>
      <c r="Q271" s="2">
        <v>0.58399999999999996</v>
      </c>
      <c r="R271" s="2">
        <v>0.57499999999999996</v>
      </c>
      <c r="S271" s="2">
        <v>2</v>
      </c>
      <c r="T271" s="2">
        <v>2.6</v>
      </c>
      <c r="U271" s="2">
        <v>0.753</v>
      </c>
      <c r="V271" s="2">
        <v>1.2</v>
      </c>
      <c r="W271" s="2">
        <v>7.3</v>
      </c>
      <c r="X271" s="2">
        <v>8.5</v>
      </c>
      <c r="Y271" s="2">
        <v>3.4</v>
      </c>
      <c r="Z271" s="2">
        <v>1.3</v>
      </c>
      <c r="AA271" s="2">
        <v>0.8</v>
      </c>
      <c r="AB271" s="2">
        <v>1.8</v>
      </c>
      <c r="AC271" s="2">
        <v>2.6</v>
      </c>
      <c r="AD271" s="2">
        <v>15.6</v>
      </c>
    </row>
    <row r="272" spans="1:30" x14ac:dyDescent="0.45">
      <c r="A272" s="2">
        <v>239</v>
      </c>
      <c r="B272" s="3" t="s">
        <v>307</v>
      </c>
      <c r="C272" s="4" t="s">
        <v>28</v>
      </c>
      <c r="D272" s="2">
        <v>36</v>
      </c>
      <c r="E272" s="3" t="s">
        <v>127</v>
      </c>
      <c r="F272" s="2">
        <v>5</v>
      </c>
      <c r="G272" s="2">
        <v>0</v>
      </c>
      <c r="H272" s="2">
        <v>4.8</v>
      </c>
      <c r="I272" s="2">
        <v>0.4</v>
      </c>
      <c r="J272" s="2">
        <v>1</v>
      </c>
      <c r="K272" s="2">
        <v>0.4</v>
      </c>
      <c r="L272" s="2">
        <v>0</v>
      </c>
      <c r="M272" s="2">
        <v>0.2</v>
      </c>
      <c r="N272" s="2">
        <v>0</v>
      </c>
      <c r="O272" s="2">
        <v>0.4</v>
      </c>
      <c r="P272" s="2">
        <v>0.8</v>
      </c>
      <c r="Q272" s="2">
        <v>0.5</v>
      </c>
      <c r="R272" s="2">
        <v>0.4</v>
      </c>
      <c r="S272" s="2">
        <v>0</v>
      </c>
      <c r="T272" s="2">
        <v>0</v>
      </c>
      <c r="U272" s="2"/>
      <c r="V272" s="2">
        <v>0.2</v>
      </c>
      <c r="W272" s="2">
        <v>0.6</v>
      </c>
      <c r="X272" s="2">
        <v>0.8</v>
      </c>
      <c r="Y272" s="2">
        <v>1</v>
      </c>
      <c r="Z272" s="2">
        <v>0.8</v>
      </c>
      <c r="AA272" s="2">
        <v>0</v>
      </c>
      <c r="AB272" s="2">
        <v>0.4</v>
      </c>
      <c r="AC272" s="2">
        <v>0.8</v>
      </c>
      <c r="AD272" s="2">
        <v>0.8</v>
      </c>
    </row>
    <row r="273" spans="1:30" x14ac:dyDescent="0.45">
      <c r="A273" s="2">
        <v>240</v>
      </c>
      <c r="B273" s="3" t="s">
        <v>308</v>
      </c>
      <c r="C273" s="4" t="s">
        <v>59</v>
      </c>
      <c r="D273" s="2">
        <v>24</v>
      </c>
      <c r="E273" s="3" t="s">
        <v>80</v>
      </c>
      <c r="F273" s="2">
        <v>48</v>
      </c>
      <c r="G273" s="2">
        <v>26</v>
      </c>
      <c r="H273" s="2">
        <v>30.2</v>
      </c>
      <c r="I273" s="2">
        <v>6</v>
      </c>
      <c r="J273" s="2">
        <v>13.2</v>
      </c>
      <c r="K273" s="2">
        <v>0.45200000000000001</v>
      </c>
      <c r="L273" s="2">
        <v>1.7</v>
      </c>
      <c r="M273" s="2">
        <v>5.2</v>
      </c>
      <c r="N273" s="2">
        <v>0.33500000000000002</v>
      </c>
      <c r="O273" s="2">
        <v>4.3</v>
      </c>
      <c r="P273" s="2">
        <v>8.1</v>
      </c>
      <c r="Q273" s="2">
        <v>0.52700000000000002</v>
      </c>
      <c r="R273" s="2">
        <v>0.51700000000000002</v>
      </c>
      <c r="S273" s="2">
        <v>2.7</v>
      </c>
      <c r="T273" s="2">
        <v>3.5</v>
      </c>
      <c r="U273" s="2">
        <v>0.77700000000000002</v>
      </c>
      <c r="V273" s="2">
        <v>1.5</v>
      </c>
      <c r="W273" s="2">
        <v>4.4000000000000004</v>
      </c>
      <c r="X273" s="2">
        <v>5.9</v>
      </c>
      <c r="Y273" s="2">
        <v>3.1</v>
      </c>
      <c r="Z273" s="2">
        <v>0.9</v>
      </c>
      <c r="AA273" s="2">
        <v>0.3</v>
      </c>
      <c r="AB273" s="2">
        <v>1.6</v>
      </c>
      <c r="AC273" s="2">
        <v>2.4</v>
      </c>
      <c r="AD273" s="2">
        <v>16.399999999999999</v>
      </c>
    </row>
    <row r="274" spans="1:30" x14ac:dyDescent="0.45">
      <c r="A274" s="8" t="s">
        <v>0</v>
      </c>
      <c r="B274" s="8" t="s">
        <v>1</v>
      </c>
      <c r="C274" s="8" t="s">
        <v>2</v>
      </c>
      <c r="D274" s="8" t="s">
        <v>3</v>
      </c>
      <c r="E274" s="8" t="s">
        <v>4</v>
      </c>
      <c r="F274" s="8" t="s">
        <v>5</v>
      </c>
      <c r="G274" s="8" t="s">
        <v>6</v>
      </c>
      <c r="H274" s="8" t="s">
        <v>7</v>
      </c>
      <c r="I274" s="8" t="s">
        <v>8</v>
      </c>
      <c r="J274" s="8" t="s">
        <v>9</v>
      </c>
      <c r="K274" s="8" t="s">
        <v>10</v>
      </c>
      <c r="L274" s="8" t="s">
        <v>11</v>
      </c>
      <c r="M274" s="8" t="s">
        <v>12</v>
      </c>
      <c r="N274" s="8" t="s">
        <v>13</v>
      </c>
      <c r="O274" s="8" t="s">
        <v>14</v>
      </c>
      <c r="P274" s="8" t="s">
        <v>15</v>
      </c>
      <c r="Q274" s="8" t="s">
        <v>16</v>
      </c>
      <c r="R274" s="8" t="s">
        <v>17</v>
      </c>
      <c r="S274" s="8" t="s">
        <v>18</v>
      </c>
      <c r="T274" s="8" t="s">
        <v>19</v>
      </c>
      <c r="U274" s="8" t="s">
        <v>20</v>
      </c>
      <c r="V274" s="8" t="s">
        <v>21</v>
      </c>
      <c r="W274" s="8" t="s">
        <v>22</v>
      </c>
      <c r="X274" s="8" t="s">
        <v>23</v>
      </c>
      <c r="Y274" s="8" t="s">
        <v>24</v>
      </c>
      <c r="Z274" s="8" t="s">
        <v>25</v>
      </c>
      <c r="AA274" s="8" t="s">
        <v>26</v>
      </c>
      <c r="AB274" s="8" t="s">
        <v>27</v>
      </c>
      <c r="AC274" s="8" t="s">
        <v>28</v>
      </c>
      <c r="AD274" s="8" t="s">
        <v>29</v>
      </c>
    </row>
    <row r="275" spans="1:30" x14ac:dyDescent="0.45">
      <c r="A275" s="2">
        <v>241</v>
      </c>
      <c r="B275" s="3" t="s">
        <v>309</v>
      </c>
      <c r="C275" s="4" t="s">
        <v>39</v>
      </c>
      <c r="D275" s="2">
        <v>21</v>
      </c>
      <c r="E275" s="3" t="s">
        <v>118</v>
      </c>
      <c r="F275" s="2">
        <v>2</v>
      </c>
      <c r="G275" s="2">
        <v>0</v>
      </c>
      <c r="H275" s="2">
        <v>17.5</v>
      </c>
      <c r="I275" s="2">
        <v>2</v>
      </c>
      <c r="J275" s="2">
        <v>5.5</v>
      </c>
      <c r="K275" s="2">
        <v>0.36399999999999999</v>
      </c>
      <c r="L275" s="2">
        <v>1.5</v>
      </c>
      <c r="M275" s="2">
        <v>2.5</v>
      </c>
      <c r="N275" s="2">
        <v>0.6</v>
      </c>
      <c r="O275" s="2">
        <v>0.5</v>
      </c>
      <c r="P275" s="2">
        <v>3</v>
      </c>
      <c r="Q275" s="2">
        <v>0.16700000000000001</v>
      </c>
      <c r="R275" s="2">
        <v>0.5</v>
      </c>
      <c r="S275" s="2">
        <v>2</v>
      </c>
      <c r="T275" s="2">
        <v>2</v>
      </c>
      <c r="U275" s="2">
        <v>1</v>
      </c>
      <c r="V275" s="2">
        <v>1</v>
      </c>
      <c r="W275" s="2">
        <v>0.5</v>
      </c>
      <c r="X275" s="2">
        <v>1.5</v>
      </c>
      <c r="Y275" s="2">
        <v>0.5</v>
      </c>
      <c r="Z275" s="2">
        <v>1.5</v>
      </c>
      <c r="AA275" s="2">
        <v>0.5</v>
      </c>
      <c r="AB275" s="2">
        <v>1</v>
      </c>
      <c r="AC275" s="2">
        <v>1.5</v>
      </c>
      <c r="AD275" s="2">
        <v>7.5</v>
      </c>
    </row>
    <row r="276" spans="1:30" x14ac:dyDescent="0.45">
      <c r="A276" s="2">
        <v>242</v>
      </c>
      <c r="B276" s="3" t="s">
        <v>310</v>
      </c>
      <c r="C276" s="4" t="s">
        <v>59</v>
      </c>
      <c r="D276" s="2">
        <v>23</v>
      </c>
      <c r="E276" s="3" t="s">
        <v>95</v>
      </c>
      <c r="F276" s="2">
        <v>7</v>
      </c>
      <c r="G276" s="2">
        <v>0</v>
      </c>
      <c r="H276" s="2">
        <v>8.1</v>
      </c>
      <c r="I276" s="2">
        <v>0.6</v>
      </c>
      <c r="J276" s="2">
        <v>1.7</v>
      </c>
      <c r="K276" s="2">
        <v>0.33300000000000002</v>
      </c>
      <c r="L276" s="2">
        <v>0.1</v>
      </c>
      <c r="M276" s="2">
        <v>0.3</v>
      </c>
      <c r="N276" s="2">
        <v>0.5</v>
      </c>
      <c r="O276" s="2">
        <v>0.4</v>
      </c>
      <c r="P276" s="2">
        <v>1.4</v>
      </c>
      <c r="Q276" s="2">
        <v>0.3</v>
      </c>
      <c r="R276" s="2">
        <v>0.375</v>
      </c>
      <c r="S276" s="2">
        <v>0</v>
      </c>
      <c r="T276" s="2">
        <v>0</v>
      </c>
      <c r="U276" s="2"/>
      <c r="V276" s="2">
        <v>0.4</v>
      </c>
      <c r="W276" s="2">
        <v>0.4</v>
      </c>
      <c r="X276" s="2">
        <v>0.9</v>
      </c>
      <c r="Y276" s="2">
        <v>0.6</v>
      </c>
      <c r="Z276" s="2">
        <v>0</v>
      </c>
      <c r="AA276" s="2">
        <v>0</v>
      </c>
      <c r="AB276" s="2">
        <v>0.6</v>
      </c>
      <c r="AC276" s="2">
        <v>0.6</v>
      </c>
      <c r="AD276" s="2">
        <v>1.3</v>
      </c>
    </row>
    <row r="277" spans="1:30" x14ac:dyDescent="0.45">
      <c r="A277" s="2">
        <v>243</v>
      </c>
      <c r="B277" s="3" t="s">
        <v>311</v>
      </c>
      <c r="C277" s="4" t="s">
        <v>33</v>
      </c>
      <c r="D277" s="2">
        <v>28</v>
      </c>
      <c r="E277" s="3" t="s">
        <v>116</v>
      </c>
      <c r="F277" s="2">
        <v>50</v>
      </c>
      <c r="G277" s="2">
        <v>50</v>
      </c>
      <c r="H277" s="2">
        <v>33.9</v>
      </c>
      <c r="I277" s="2">
        <v>10.3</v>
      </c>
      <c r="J277" s="2">
        <v>17.600000000000001</v>
      </c>
      <c r="K277" s="2">
        <v>0.58399999999999996</v>
      </c>
      <c r="L277" s="2">
        <v>1.1000000000000001</v>
      </c>
      <c r="M277" s="2">
        <v>2.9</v>
      </c>
      <c r="N277" s="2">
        <v>0.36099999999999999</v>
      </c>
      <c r="O277" s="2">
        <v>9.1999999999999993</v>
      </c>
      <c r="P277" s="2">
        <v>14.6</v>
      </c>
      <c r="Q277" s="2">
        <v>0.629</v>
      </c>
      <c r="R277" s="2">
        <v>0.61399999999999999</v>
      </c>
      <c r="S277" s="2">
        <v>4.7</v>
      </c>
      <c r="T277" s="2">
        <v>5.8</v>
      </c>
      <c r="U277" s="2">
        <v>0.81899999999999995</v>
      </c>
      <c r="V277" s="2">
        <v>3</v>
      </c>
      <c r="W277" s="2">
        <v>9.1999999999999993</v>
      </c>
      <c r="X277" s="2">
        <v>12.2</v>
      </c>
      <c r="Y277" s="2">
        <v>9</v>
      </c>
      <c r="Z277" s="2">
        <v>1.2</v>
      </c>
      <c r="AA277" s="2">
        <v>1</v>
      </c>
      <c r="AB277" s="2">
        <v>3</v>
      </c>
      <c r="AC277" s="2">
        <v>2.5</v>
      </c>
      <c r="AD277" s="2">
        <v>26.3</v>
      </c>
    </row>
    <row r="278" spans="1:30" x14ac:dyDescent="0.45">
      <c r="A278" s="2">
        <v>244</v>
      </c>
      <c r="B278" s="3" t="s">
        <v>312</v>
      </c>
      <c r="C278" s="4" t="s">
        <v>39</v>
      </c>
      <c r="D278" s="2">
        <v>21</v>
      </c>
      <c r="E278" s="3" t="s">
        <v>82</v>
      </c>
      <c r="F278" s="2">
        <v>16</v>
      </c>
      <c r="G278" s="2">
        <v>0</v>
      </c>
      <c r="H278" s="2">
        <v>7.1</v>
      </c>
      <c r="I278" s="2">
        <v>1</v>
      </c>
      <c r="J278" s="2">
        <v>2.7</v>
      </c>
      <c r="K278" s="2">
        <v>0.372</v>
      </c>
      <c r="L278" s="2">
        <v>0.1</v>
      </c>
      <c r="M278" s="2">
        <v>0.8</v>
      </c>
      <c r="N278" s="2">
        <v>7.6999999999999999E-2</v>
      </c>
      <c r="O278" s="2">
        <v>0.9</v>
      </c>
      <c r="P278" s="2">
        <v>1.9</v>
      </c>
      <c r="Q278" s="2">
        <v>0.5</v>
      </c>
      <c r="R278" s="2">
        <v>0.38400000000000001</v>
      </c>
      <c r="S278" s="2">
        <v>0.1</v>
      </c>
      <c r="T278" s="2">
        <v>0.3</v>
      </c>
      <c r="U278" s="2">
        <v>0.4</v>
      </c>
      <c r="V278" s="2">
        <v>0.6</v>
      </c>
      <c r="W278" s="2">
        <v>0.8</v>
      </c>
      <c r="X278" s="2">
        <v>1.4</v>
      </c>
      <c r="Y278" s="2">
        <v>0.6</v>
      </c>
      <c r="Z278" s="2">
        <v>0.3</v>
      </c>
      <c r="AA278" s="2">
        <v>0.1</v>
      </c>
      <c r="AB278" s="2">
        <v>0.3</v>
      </c>
      <c r="AC278" s="2">
        <v>0.9</v>
      </c>
      <c r="AD278" s="2">
        <v>2.2000000000000002</v>
      </c>
    </row>
    <row r="279" spans="1:30" x14ac:dyDescent="0.45">
      <c r="A279" s="2">
        <v>245</v>
      </c>
      <c r="B279" s="3" t="s">
        <v>313</v>
      </c>
      <c r="C279" s="4" t="s">
        <v>33</v>
      </c>
      <c r="D279" s="2">
        <v>28</v>
      </c>
      <c r="E279" s="3" t="s">
        <v>48</v>
      </c>
      <c r="F279" s="2">
        <v>24</v>
      </c>
      <c r="G279" s="2">
        <v>0</v>
      </c>
      <c r="H279" s="2">
        <v>6.1</v>
      </c>
      <c r="I279" s="2">
        <v>0.7</v>
      </c>
      <c r="J279" s="2">
        <v>1.3</v>
      </c>
      <c r="K279" s="2">
        <v>0.53100000000000003</v>
      </c>
      <c r="L279" s="2">
        <v>0.1</v>
      </c>
      <c r="M279" s="2">
        <v>0.3</v>
      </c>
      <c r="N279" s="2">
        <v>0.28599999999999998</v>
      </c>
      <c r="O279" s="2">
        <v>0.6</v>
      </c>
      <c r="P279" s="2">
        <v>1</v>
      </c>
      <c r="Q279" s="2">
        <v>0.6</v>
      </c>
      <c r="R279" s="2">
        <v>0.56299999999999994</v>
      </c>
      <c r="S279" s="2">
        <v>0.4</v>
      </c>
      <c r="T279" s="2">
        <v>0.5</v>
      </c>
      <c r="U279" s="2">
        <v>0.90900000000000003</v>
      </c>
      <c r="V279" s="2">
        <v>0.4</v>
      </c>
      <c r="W279" s="2">
        <v>1</v>
      </c>
      <c r="X279" s="2">
        <v>1.4</v>
      </c>
      <c r="Y279" s="2">
        <v>0.5</v>
      </c>
      <c r="Z279" s="2">
        <v>0.1</v>
      </c>
      <c r="AA279" s="2">
        <v>0.4</v>
      </c>
      <c r="AB279" s="2">
        <v>0.4</v>
      </c>
      <c r="AC279" s="2">
        <v>0.7</v>
      </c>
      <c r="AD279" s="2">
        <v>1.9</v>
      </c>
    </row>
    <row r="280" spans="1:30" x14ac:dyDescent="0.45">
      <c r="A280" s="2">
        <v>246</v>
      </c>
      <c r="B280" s="3" t="s">
        <v>314</v>
      </c>
      <c r="C280" s="4" t="s">
        <v>59</v>
      </c>
      <c r="D280" s="2">
        <v>26</v>
      </c>
      <c r="E280" s="3" t="s">
        <v>130</v>
      </c>
      <c r="F280" s="2">
        <v>47</v>
      </c>
      <c r="G280" s="2">
        <v>46</v>
      </c>
      <c r="H280" s="2">
        <v>25.7</v>
      </c>
      <c r="I280" s="2">
        <v>3.6</v>
      </c>
      <c r="J280" s="2">
        <v>7.5</v>
      </c>
      <c r="K280" s="2">
        <v>0.48599999999999999</v>
      </c>
      <c r="L280" s="2">
        <v>1.3</v>
      </c>
      <c r="M280" s="2">
        <v>3.7</v>
      </c>
      <c r="N280" s="2">
        <v>0.34100000000000003</v>
      </c>
      <c r="O280" s="2">
        <v>2.4</v>
      </c>
      <c r="P280" s="2">
        <v>3.7</v>
      </c>
      <c r="Q280" s="2">
        <v>0.63100000000000001</v>
      </c>
      <c r="R280" s="2">
        <v>0.57099999999999995</v>
      </c>
      <c r="S280" s="2">
        <v>1.4</v>
      </c>
      <c r="T280" s="2">
        <v>1.9</v>
      </c>
      <c r="U280" s="2">
        <v>0.75</v>
      </c>
      <c r="V280" s="2">
        <v>1.2</v>
      </c>
      <c r="W280" s="2">
        <v>2.5</v>
      </c>
      <c r="X280" s="2">
        <v>3.7</v>
      </c>
      <c r="Y280" s="2">
        <v>1.1000000000000001</v>
      </c>
      <c r="Z280" s="2">
        <v>0.8</v>
      </c>
      <c r="AA280" s="2">
        <v>0.8</v>
      </c>
      <c r="AB280" s="2">
        <v>0.9</v>
      </c>
      <c r="AC280" s="2">
        <v>1.8</v>
      </c>
      <c r="AD280" s="2">
        <v>10</v>
      </c>
    </row>
    <row r="281" spans="1:30" x14ac:dyDescent="0.45">
      <c r="A281" s="2">
        <v>247</v>
      </c>
      <c r="B281" s="3" t="s">
        <v>315</v>
      </c>
      <c r="C281" s="4" t="s">
        <v>59</v>
      </c>
      <c r="D281" s="2">
        <v>25</v>
      </c>
      <c r="E281" s="3" t="s">
        <v>51</v>
      </c>
      <c r="F281" s="2">
        <v>46</v>
      </c>
      <c r="G281" s="2">
        <v>46</v>
      </c>
      <c r="H281" s="2">
        <v>28.4</v>
      </c>
      <c r="I281" s="2">
        <v>3.9</v>
      </c>
      <c r="J281" s="2">
        <v>7.9</v>
      </c>
      <c r="K281" s="2">
        <v>0.49199999999999999</v>
      </c>
      <c r="L281" s="2">
        <v>1.4</v>
      </c>
      <c r="M281" s="2">
        <v>3.5</v>
      </c>
      <c r="N281" s="2">
        <v>0.39800000000000002</v>
      </c>
      <c r="O281" s="2">
        <v>2.5</v>
      </c>
      <c r="P281" s="2">
        <v>4.4000000000000004</v>
      </c>
      <c r="Q281" s="2">
        <v>0.56699999999999995</v>
      </c>
      <c r="R281" s="2">
        <v>0.57999999999999996</v>
      </c>
      <c r="S281" s="2">
        <v>1.7</v>
      </c>
      <c r="T281" s="2">
        <v>2</v>
      </c>
      <c r="U281" s="2">
        <v>0.84799999999999998</v>
      </c>
      <c r="V281" s="2">
        <v>1.2</v>
      </c>
      <c r="W281" s="2">
        <v>2.5</v>
      </c>
      <c r="X281" s="2">
        <v>3.6</v>
      </c>
      <c r="Y281" s="2">
        <v>2.5</v>
      </c>
      <c r="Z281" s="2">
        <v>1.1000000000000001</v>
      </c>
      <c r="AA281" s="2">
        <v>0.9</v>
      </c>
      <c r="AB281" s="2">
        <v>1.2</v>
      </c>
      <c r="AC281" s="2">
        <v>2.8</v>
      </c>
      <c r="AD281" s="2">
        <v>10.9</v>
      </c>
    </row>
    <row r="282" spans="1:30" x14ac:dyDescent="0.45">
      <c r="A282" s="2">
        <v>248</v>
      </c>
      <c r="B282" s="3" t="s">
        <v>316</v>
      </c>
      <c r="C282" s="4" t="s">
        <v>50</v>
      </c>
      <c r="D282" s="2">
        <v>24</v>
      </c>
      <c r="E282" s="3" t="s">
        <v>80</v>
      </c>
      <c r="F282" s="2">
        <v>47</v>
      </c>
      <c r="G282" s="2">
        <v>18</v>
      </c>
      <c r="H282" s="2">
        <v>26</v>
      </c>
      <c r="I282" s="2">
        <v>3.9</v>
      </c>
      <c r="J282" s="2">
        <v>7.8</v>
      </c>
      <c r="K282" s="2">
        <v>0.499</v>
      </c>
      <c r="L282" s="2">
        <v>0.7</v>
      </c>
      <c r="M282" s="2">
        <v>2.2999999999999998</v>
      </c>
      <c r="N282" s="2">
        <v>0.28699999999999998</v>
      </c>
      <c r="O282" s="2">
        <v>3.2</v>
      </c>
      <c r="P282" s="2">
        <v>5.5</v>
      </c>
      <c r="Q282" s="2">
        <v>0.58799999999999997</v>
      </c>
      <c r="R282" s="2">
        <v>0.54100000000000004</v>
      </c>
      <c r="S282" s="2">
        <v>1.5</v>
      </c>
      <c r="T282" s="2">
        <v>1.7</v>
      </c>
      <c r="U282" s="2">
        <v>0.873</v>
      </c>
      <c r="V282" s="2">
        <v>0.7</v>
      </c>
      <c r="W282" s="2">
        <v>2.4</v>
      </c>
      <c r="X282" s="2">
        <v>3.1</v>
      </c>
      <c r="Y282" s="2">
        <v>5.8</v>
      </c>
      <c r="Z282" s="2">
        <v>1</v>
      </c>
      <c r="AA282" s="2">
        <v>0.1</v>
      </c>
      <c r="AB282" s="2">
        <v>1.4</v>
      </c>
      <c r="AC282" s="2">
        <v>1.3</v>
      </c>
      <c r="AD282" s="2">
        <v>9.9</v>
      </c>
    </row>
    <row r="283" spans="1:30" x14ac:dyDescent="0.45">
      <c r="A283" s="2">
        <v>249</v>
      </c>
      <c r="B283" s="3" t="s">
        <v>317</v>
      </c>
      <c r="C283" s="4" t="s">
        <v>50</v>
      </c>
      <c r="D283" s="2">
        <v>27</v>
      </c>
      <c r="E283" s="3" t="s">
        <v>62</v>
      </c>
      <c r="F283" s="2">
        <v>50</v>
      </c>
      <c r="G283" s="2">
        <v>50</v>
      </c>
      <c r="H283" s="2">
        <v>28.5</v>
      </c>
      <c r="I283" s="2">
        <v>5.0999999999999996</v>
      </c>
      <c r="J283" s="2">
        <v>10.4</v>
      </c>
      <c r="K283" s="2">
        <v>0.49299999999999999</v>
      </c>
      <c r="L283" s="2">
        <v>1.5</v>
      </c>
      <c r="M283" s="2">
        <v>3.7</v>
      </c>
      <c r="N283" s="2">
        <v>0.4</v>
      </c>
      <c r="O283" s="2">
        <v>3.6</v>
      </c>
      <c r="P283" s="2">
        <v>6.7</v>
      </c>
      <c r="Q283" s="2">
        <v>0.54500000000000004</v>
      </c>
      <c r="R283" s="2">
        <v>0.56499999999999995</v>
      </c>
      <c r="S283" s="2">
        <v>0.5</v>
      </c>
      <c r="T283" s="2">
        <v>0.7</v>
      </c>
      <c r="U283" s="2">
        <v>0.75800000000000001</v>
      </c>
      <c r="V283" s="2">
        <v>0.3</v>
      </c>
      <c r="W283" s="2">
        <v>2.5</v>
      </c>
      <c r="X283" s="2">
        <v>2.8</v>
      </c>
      <c r="Y283" s="2">
        <v>6.4</v>
      </c>
      <c r="Z283" s="2">
        <v>1.2</v>
      </c>
      <c r="AA283" s="2">
        <v>0.3</v>
      </c>
      <c r="AB283" s="2">
        <v>0.9</v>
      </c>
      <c r="AC283" s="2">
        <v>0.8</v>
      </c>
      <c r="AD283" s="2">
        <v>12.2</v>
      </c>
    </row>
    <row r="284" spans="1:30" x14ac:dyDescent="0.45">
      <c r="A284" s="2">
        <v>250</v>
      </c>
      <c r="B284" s="3" t="s">
        <v>318</v>
      </c>
      <c r="C284" s="4" t="s">
        <v>33</v>
      </c>
      <c r="D284" s="2">
        <v>35</v>
      </c>
      <c r="E284" s="3" t="s">
        <v>116</v>
      </c>
      <c r="F284" s="2">
        <v>27</v>
      </c>
      <c r="G284" s="2">
        <v>1</v>
      </c>
      <c r="H284" s="2">
        <v>11.7</v>
      </c>
      <c r="I284" s="2">
        <v>1.7</v>
      </c>
      <c r="J284" s="2">
        <v>2.7</v>
      </c>
      <c r="K284" s="2">
        <v>0.64400000000000002</v>
      </c>
      <c r="L284" s="2">
        <v>0</v>
      </c>
      <c r="M284" s="2">
        <v>0</v>
      </c>
      <c r="N284" s="2"/>
      <c r="O284" s="2">
        <v>1.7</v>
      </c>
      <c r="P284" s="2">
        <v>2.7</v>
      </c>
      <c r="Q284" s="2">
        <v>0.64400000000000002</v>
      </c>
      <c r="R284" s="2">
        <v>0.64400000000000002</v>
      </c>
      <c r="S284" s="2">
        <v>0.8</v>
      </c>
      <c r="T284" s="2">
        <v>1.7</v>
      </c>
      <c r="U284" s="2">
        <v>0.44700000000000001</v>
      </c>
      <c r="V284" s="2">
        <v>1.7</v>
      </c>
      <c r="W284" s="2">
        <v>3</v>
      </c>
      <c r="X284" s="2">
        <v>4.7</v>
      </c>
      <c r="Y284" s="2">
        <v>0.7</v>
      </c>
      <c r="Z284" s="2">
        <v>0.2</v>
      </c>
      <c r="AA284" s="2">
        <v>0.5</v>
      </c>
      <c r="AB284" s="2">
        <v>0.7</v>
      </c>
      <c r="AC284" s="2">
        <v>1.7</v>
      </c>
      <c r="AD284" s="2">
        <v>4.3</v>
      </c>
    </row>
    <row r="285" spans="1:30" x14ac:dyDescent="0.45">
      <c r="A285" s="2">
        <v>251</v>
      </c>
      <c r="B285" s="3" t="s">
        <v>319</v>
      </c>
      <c r="C285" s="4" t="s">
        <v>50</v>
      </c>
      <c r="D285" s="2">
        <v>32</v>
      </c>
      <c r="E285" s="3" t="s">
        <v>173</v>
      </c>
      <c r="F285" s="2">
        <v>26</v>
      </c>
      <c r="G285" s="2">
        <v>0</v>
      </c>
      <c r="H285" s="2">
        <v>11.4</v>
      </c>
      <c r="I285" s="2">
        <v>0.9</v>
      </c>
      <c r="J285" s="2">
        <v>2.5</v>
      </c>
      <c r="K285" s="2">
        <v>0.35899999999999999</v>
      </c>
      <c r="L285" s="2">
        <v>0.5</v>
      </c>
      <c r="M285" s="2">
        <v>1.6</v>
      </c>
      <c r="N285" s="2">
        <v>0.31</v>
      </c>
      <c r="O285" s="2">
        <v>0.4</v>
      </c>
      <c r="P285" s="2">
        <v>0.8</v>
      </c>
      <c r="Q285" s="2">
        <v>0.45500000000000002</v>
      </c>
      <c r="R285" s="2">
        <v>0.46100000000000002</v>
      </c>
      <c r="S285" s="2">
        <v>0.2</v>
      </c>
      <c r="T285" s="2">
        <v>0.3</v>
      </c>
      <c r="U285" s="2">
        <v>0.57099999999999995</v>
      </c>
      <c r="V285" s="2">
        <v>0.2</v>
      </c>
      <c r="W285" s="2">
        <v>0.9</v>
      </c>
      <c r="X285" s="2">
        <v>1.2</v>
      </c>
      <c r="Y285" s="2">
        <v>1.6</v>
      </c>
      <c r="Z285" s="2">
        <v>0.2</v>
      </c>
      <c r="AA285" s="2">
        <v>0.1</v>
      </c>
      <c r="AB285" s="2">
        <v>0.5</v>
      </c>
      <c r="AC285" s="2">
        <v>1</v>
      </c>
      <c r="AD285" s="2">
        <v>2.4</v>
      </c>
    </row>
    <row r="286" spans="1:30" x14ac:dyDescent="0.45">
      <c r="A286" s="2">
        <v>252</v>
      </c>
      <c r="B286" s="3" t="s">
        <v>320</v>
      </c>
      <c r="C286" s="4" t="s">
        <v>28</v>
      </c>
      <c r="D286" s="2">
        <v>20</v>
      </c>
      <c r="E286" s="3" t="s">
        <v>37</v>
      </c>
      <c r="F286" s="2">
        <v>20</v>
      </c>
      <c r="G286" s="2">
        <v>12</v>
      </c>
      <c r="H286" s="2">
        <v>16</v>
      </c>
      <c r="I286" s="2">
        <v>1.9</v>
      </c>
      <c r="J286" s="2">
        <v>4.5999999999999996</v>
      </c>
      <c r="K286" s="2">
        <v>0.40200000000000002</v>
      </c>
      <c r="L286" s="2">
        <v>1</v>
      </c>
      <c r="M286" s="2">
        <v>2.2999999999999998</v>
      </c>
      <c r="N286" s="2">
        <v>0.42199999999999999</v>
      </c>
      <c r="O286" s="2">
        <v>0.9</v>
      </c>
      <c r="P286" s="2">
        <v>2.4</v>
      </c>
      <c r="Q286" s="2">
        <v>0.38300000000000001</v>
      </c>
      <c r="R286" s="2">
        <v>0.505</v>
      </c>
      <c r="S286" s="2">
        <v>0.6</v>
      </c>
      <c r="T286" s="2">
        <v>1</v>
      </c>
      <c r="U286" s="2">
        <v>0.55000000000000004</v>
      </c>
      <c r="V286" s="2">
        <v>0.9</v>
      </c>
      <c r="W286" s="2">
        <v>3.3</v>
      </c>
      <c r="X286" s="2">
        <v>4.0999999999999996</v>
      </c>
      <c r="Y286" s="2">
        <v>1.8</v>
      </c>
      <c r="Z286" s="2">
        <v>0.3</v>
      </c>
      <c r="AA286" s="2">
        <v>0.4</v>
      </c>
      <c r="AB286" s="2">
        <v>1</v>
      </c>
      <c r="AC286" s="2">
        <v>1.9</v>
      </c>
      <c r="AD286" s="2">
        <v>5.2</v>
      </c>
    </row>
    <row r="287" spans="1:30" x14ac:dyDescent="0.45">
      <c r="A287" s="2">
        <v>253</v>
      </c>
      <c r="B287" s="3" t="s">
        <v>321</v>
      </c>
      <c r="C287" s="4" t="s">
        <v>39</v>
      </c>
      <c r="D287" s="2">
        <v>22</v>
      </c>
      <c r="E287" s="3" t="s">
        <v>40</v>
      </c>
      <c r="F287" s="2">
        <v>2</v>
      </c>
      <c r="G287" s="2">
        <v>0</v>
      </c>
      <c r="H287" s="2">
        <v>3</v>
      </c>
      <c r="I287" s="2">
        <v>0</v>
      </c>
      <c r="J287" s="2">
        <v>1.5</v>
      </c>
      <c r="K287" s="2">
        <v>0</v>
      </c>
      <c r="L287" s="2">
        <v>0</v>
      </c>
      <c r="M287" s="2">
        <v>1.5</v>
      </c>
      <c r="N287" s="2">
        <v>0</v>
      </c>
      <c r="O287" s="2">
        <v>0</v>
      </c>
      <c r="P287" s="2">
        <v>0</v>
      </c>
      <c r="Q287" s="2"/>
      <c r="R287" s="2">
        <v>0</v>
      </c>
      <c r="S287" s="2">
        <v>0</v>
      </c>
      <c r="T287" s="2">
        <v>0</v>
      </c>
      <c r="U287" s="2"/>
      <c r="V287" s="2">
        <v>0</v>
      </c>
      <c r="W287" s="2">
        <v>0</v>
      </c>
      <c r="X287" s="2">
        <v>0</v>
      </c>
      <c r="Y287" s="2">
        <v>0.5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45">
      <c r="A288" s="2">
        <v>254</v>
      </c>
      <c r="B288" s="3" t="s">
        <v>322</v>
      </c>
      <c r="C288" s="4" t="s">
        <v>39</v>
      </c>
      <c r="D288" s="2">
        <v>27</v>
      </c>
      <c r="E288" s="3" t="s">
        <v>42</v>
      </c>
      <c r="F288" s="2">
        <v>24</v>
      </c>
      <c r="G288" s="2">
        <v>10</v>
      </c>
      <c r="H288" s="2">
        <v>24.4</v>
      </c>
      <c r="I288" s="2">
        <v>3.5</v>
      </c>
      <c r="J288" s="2">
        <v>8</v>
      </c>
      <c r="K288" s="2">
        <v>0.438</v>
      </c>
      <c r="L288" s="2">
        <v>2.7</v>
      </c>
      <c r="M288" s="2">
        <v>6</v>
      </c>
      <c r="N288" s="2">
        <v>0.44800000000000001</v>
      </c>
      <c r="O288" s="2">
        <v>0.8</v>
      </c>
      <c r="P288" s="2">
        <v>2</v>
      </c>
      <c r="Q288" s="2">
        <v>0.40400000000000003</v>
      </c>
      <c r="R288" s="2">
        <v>0.60699999999999998</v>
      </c>
      <c r="S288" s="2">
        <v>0.8</v>
      </c>
      <c r="T288" s="2">
        <v>0.9</v>
      </c>
      <c r="U288" s="2">
        <v>0.85699999999999998</v>
      </c>
      <c r="V288" s="2">
        <v>0.4</v>
      </c>
      <c r="W288" s="2">
        <v>2.7</v>
      </c>
      <c r="X288" s="2">
        <v>3.1</v>
      </c>
      <c r="Y288" s="2">
        <v>3.1</v>
      </c>
      <c r="Z288" s="2">
        <v>0.5</v>
      </c>
      <c r="AA288" s="2">
        <v>0</v>
      </c>
      <c r="AB288" s="2">
        <v>1</v>
      </c>
      <c r="AC288" s="2">
        <v>1.1000000000000001</v>
      </c>
      <c r="AD288" s="2">
        <v>10.5</v>
      </c>
    </row>
    <row r="289" spans="1:30" x14ac:dyDescent="0.45">
      <c r="A289" s="2">
        <v>255</v>
      </c>
      <c r="B289" s="3" t="s">
        <v>323</v>
      </c>
      <c r="C289" s="4" t="s">
        <v>33</v>
      </c>
      <c r="D289" s="2">
        <v>22</v>
      </c>
      <c r="E289" s="3" t="s">
        <v>40</v>
      </c>
      <c r="F289" s="2">
        <v>45</v>
      </c>
      <c r="G289" s="2">
        <v>14</v>
      </c>
      <c r="H289" s="2">
        <v>23.2</v>
      </c>
      <c r="I289" s="2">
        <v>3.7</v>
      </c>
      <c r="J289" s="2">
        <v>5.6</v>
      </c>
      <c r="K289" s="2">
        <v>0.66100000000000003</v>
      </c>
      <c r="L289" s="2">
        <v>0.1</v>
      </c>
      <c r="M289" s="2">
        <v>0.4</v>
      </c>
      <c r="N289" s="2">
        <v>0.25</v>
      </c>
      <c r="O289" s="2">
        <v>3.6</v>
      </c>
      <c r="P289" s="2">
        <v>5.3</v>
      </c>
      <c r="Q289" s="2">
        <v>0.68899999999999995</v>
      </c>
      <c r="R289" s="2">
        <v>0.66900000000000004</v>
      </c>
      <c r="S289" s="2">
        <v>0.9</v>
      </c>
      <c r="T289" s="2">
        <v>1.6</v>
      </c>
      <c r="U289" s="2">
        <v>0.54200000000000004</v>
      </c>
      <c r="V289" s="2">
        <v>2.6</v>
      </c>
      <c r="W289" s="2">
        <v>4.9000000000000004</v>
      </c>
      <c r="X289" s="2">
        <v>7.5</v>
      </c>
      <c r="Y289" s="2">
        <v>0.8</v>
      </c>
      <c r="Z289" s="2">
        <v>0.5</v>
      </c>
      <c r="AA289" s="2">
        <v>2.8</v>
      </c>
      <c r="AB289" s="2">
        <v>1</v>
      </c>
      <c r="AC289" s="2">
        <v>2.1</v>
      </c>
      <c r="AD289" s="2">
        <v>8.4</v>
      </c>
    </row>
    <row r="290" spans="1:30" x14ac:dyDescent="0.45">
      <c r="A290" s="2">
        <v>256</v>
      </c>
      <c r="B290" s="3" t="s">
        <v>324</v>
      </c>
      <c r="C290" s="4" t="s">
        <v>59</v>
      </c>
      <c r="D290" s="2">
        <v>26</v>
      </c>
      <c r="E290" s="3" t="s">
        <v>116</v>
      </c>
      <c r="F290" s="2">
        <v>14</v>
      </c>
      <c r="G290" s="2">
        <v>0</v>
      </c>
      <c r="H290" s="2">
        <v>3.2</v>
      </c>
      <c r="I290" s="2">
        <v>0.4</v>
      </c>
      <c r="J290" s="2">
        <v>1</v>
      </c>
      <c r="K290" s="2">
        <v>0.35699999999999998</v>
      </c>
      <c r="L290" s="2">
        <v>0.1</v>
      </c>
      <c r="M290" s="2">
        <v>0.3</v>
      </c>
      <c r="N290" s="2">
        <v>0.25</v>
      </c>
      <c r="O290" s="2">
        <v>0.3</v>
      </c>
      <c r="P290" s="2">
        <v>0.7</v>
      </c>
      <c r="Q290" s="2">
        <v>0.4</v>
      </c>
      <c r="R290" s="2">
        <v>0.39300000000000002</v>
      </c>
      <c r="S290" s="2">
        <v>0.3</v>
      </c>
      <c r="T290" s="2">
        <v>0.4</v>
      </c>
      <c r="U290" s="2">
        <v>0.8</v>
      </c>
      <c r="V290" s="2">
        <v>0.1</v>
      </c>
      <c r="W290" s="2">
        <v>0.6</v>
      </c>
      <c r="X290" s="2">
        <v>0.7</v>
      </c>
      <c r="Y290" s="2">
        <v>0.6</v>
      </c>
      <c r="Z290" s="2">
        <v>0.1</v>
      </c>
      <c r="AA290" s="2">
        <v>0</v>
      </c>
      <c r="AB290" s="2">
        <v>0.1</v>
      </c>
      <c r="AC290" s="2">
        <v>0.3</v>
      </c>
      <c r="AD290" s="2">
        <v>1.1000000000000001</v>
      </c>
    </row>
    <row r="291" spans="1:30" x14ac:dyDescent="0.45">
      <c r="A291" s="2">
        <v>257</v>
      </c>
      <c r="B291" s="3" t="s">
        <v>325</v>
      </c>
      <c r="C291" s="4" t="s">
        <v>59</v>
      </c>
      <c r="D291" s="2">
        <v>24</v>
      </c>
      <c r="E291" s="3" t="s">
        <v>62</v>
      </c>
      <c r="F291" s="2">
        <v>49</v>
      </c>
      <c r="G291" s="2">
        <v>1</v>
      </c>
      <c r="H291" s="2">
        <v>22.2</v>
      </c>
      <c r="I291" s="2">
        <v>4.3</v>
      </c>
      <c r="J291" s="2">
        <v>8.8000000000000007</v>
      </c>
      <c r="K291" s="2">
        <v>0.48599999999999999</v>
      </c>
      <c r="L291" s="2">
        <v>2</v>
      </c>
      <c r="M291" s="2">
        <v>5.5</v>
      </c>
      <c r="N291" s="2">
        <v>0.36099999999999999</v>
      </c>
      <c r="O291" s="2">
        <v>2.2999999999999998</v>
      </c>
      <c r="P291" s="2">
        <v>3.3</v>
      </c>
      <c r="Q291" s="2">
        <v>0.69599999999999995</v>
      </c>
      <c r="R291" s="2">
        <v>0.59899999999999998</v>
      </c>
      <c r="S291" s="2">
        <v>1.4</v>
      </c>
      <c r="T291" s="2">
        <v>1.8</v>
      </c>
      <c r="U291" s="2">
        <v>0.77</v>
      </c>
      <c r="V291" s="2">
        <v>0.3</v>
      </c>
      <c r="W291" s="2">
        <v>2</v>
      </c>
      <c r="X291" s="2">
        <v>2.2999999999999998</v>
      </c>
      <c r="Y291" s="2">
        <v>1.5</v>
      </c>
      <c r="Z291" s="2">
        <v>0.3</v>
      </c>
      <c r="AA291" s="2">
        <v>0.2</v>
      </c>
      <c r="AB291" s="2">
        <v>1.1000000000000001</v>
      </c>
      <c r="AC291" s="2">
        <v>1.6</v>
      </c>
      <c r="AD291" s="2">
        <v>11.9</v>
      </c>
    </row>
    <row r="292" spans="1:30" x14ac:dyDescent="0.45">
      <c r="A292" s="2">
        <v>258</v>
      </c>
      <c r="B292" s="3" t="s">
        <v>326</v>
      </c>
      <c r="C292" s="4" t="s">
        <v>33</v>
      </c>
      <c r="D292" s="2">
        <v>32</v>
      </c>
      <c r="E292" s="3" t="s">
        <v>130</v>
      </c>
      <c r="F292" s="2">
        <v>17</v>
      </c>
      <c r="G292" s="2">
        <v>6</v>
      </c>
      <c r="H292" s="2">
        <v>21.3</v>
      </c>
      <c r="I292" s="2">
        <v>1.9</v>
      </c>
      <c r="J292" s="2">
        <v>4.2</v>
      </c>
      <c r="K292" s="2">
        <v>0.46500000000000002</v>
      </c>
      <c r="L292" s="2">
        <v>0.8</v>
      </c>
      <c r="M292" s="2">
        <v>2.4</v>
      </c>
      <c r="N292" s="2">
        <v>0.34100000000000003</v>
      </c>
      <c r="O292" s="2">
        <v>1.1000000000000001</v>
      </c>
      <c r="P292" s="2">
        <v>1.8</v>
      </c>
      <c r="Q292" s="2">
        <v>0.63300000000000001</v>
      </c>
      <c r="R292" s="2">
        <v>0.56299999999999994</v>
      </c>
      <c r="S292" s="2">
        <v>0.6</v>
      </c>
      <c r="T292" s="2">
        <v>1.1000000000000001</v>
      </c>
      <c r="U292" s="2">
        <v>0.61099999999999999</v>
      </c>
      <c r="V292" s="2">
        <v>0.7</v>
      </c>
      <c r="W292" s="2">
        <v>2.4</v>
      </c>
      <c r="X292" s="2">
        <v>3.1</v>
      </c>
      <c r="Y292" s="2">
        <v>1.9</v>
      </c>
      <c r="Z292" s="2">
        <v>0.4</v>
      </c>
      <c r="AA292" s="2">
        <v>0.8</v>
      </c>
      <c r="AB292" s="2">
        <v>1</v>
      </c>
      <c r="AC292" s="2">
        <v>2.2000000000000002</v>
      </c>
      <c r="AD292" s="2">
        <v>5.4</v>
      </c>
    </row>
    <row r="293" spans="1:30" x14ac:dyDescent="0.45">
      <c r="A293" s="2">
        <v>259</v>
      </c>
      <c r="B293" s="3" t="s">
        <v>327</v>
      </c>
      <c r="C293" s="4" t="s">
        <v>59</v>
      </c>
      <c r="D293" s="2">
        <v>24</v>
      </c>
      <c r="E293" s="3" t="s">
        <v>68</v>
      </c>
      <c r="F293" s="2">
        <v>31</v>
      </c>
      <c r="G293" s="2">
        <v>11</v>
      </c>
      <c r="H293" s="2">
        <v>18.100000000000001</v>
      </c>
      <c r="I293" s="2">
        <v>2.8</v>
      </c>
      <c r="J293" s="2">
        <v>6</v>
      </c>
      <c r="K293" s="2">
        <v>0.46200000000000002</v>
      </c>
      <c r="L293" s="2">
        <v>1</v>
      </c>
      <c r="M293" s="2">
        <v>3</v>
      </c>
      <c r="N293" s="2">
        <v>0.33</v>
      </c>
      <c r="O293" s="2">
        <v>1.8</v>
      </c>
      <c r="P293" s="2">
        <v>3</v>
      </c>
      <c r="Q293" s="2">
        <v>0.59799999999999998</v>
      </c>
      <c r="R293" s="2">
        <v>0.54600000000000004</v>
      </c>
      <c r="S293" s="2">
        <v>0.6</v>
      </c>
      <c r="T293" s="2">
        <v>0.7</v>
      </c>
      <c r="U293" s="2">
        <v>0.90900000000000003</v>
      </c>
      <c r="V293" s="2">
        <v>0.6</v>
      </c>
      <c r="W293" s="2">
        <v>1.8</v>
      </c>
      <c r="X293" s="2">
        <v>2.4</v>
      </c>
      <c r="Y293" s="2">
        <v>0.7</v>
      </c>
      <c r="Z293" s="2">
        <v>0.4</v>
      </c>
      <c r="AA293" s="2">
        <v>0.2</v>
      </c>
      <c r="AB293" s="2">
        <v>0.7</v>
      </c>
      <c r="AC293" s="2">
        <v>1.6</v>
      </c>
      <c r="AD293" s="2">
        <v>7.2</v>
      </c>
    </row>
    <row r="294" spans="1:30" x14ac:dyDescent="0.45">
      <c r="A294" s="2">
        <v>260</v>
      </c>
      <c r="B294" s="3" t="s">
        <v>328</v>
      </c>
      <c r="C294" s="4" t="s">
        <v>59</v>
      </c>
      <c r="D294" s="2">
        <v>27</v>
      </c>
      <c r="E294" s="3" t="s">
        <v>42</v>
      </c>
      <c r="F294" s="2">
        <v>41</v>
      </c>
      <c r="G294" s="2">
        <v>12</v>
      </c>
      <c r="H294" s="2">
        <v>19.100000000000001</v>
      </c>
      <c r="I294" s="2">
        <v>1.4</v>
      </c>
      <c r="J294" s="2">
        <v>3.5</v>
      </c>
      <c r="K294" s="2">
        <v>0.41</v>
      </c>
      <c r="L294" s="2">
        <v>0.6</v>
      </c>
      <c r="M294" s="2">
        <v>2</v>
      </c>
      <c r="N294" s="2">
        <v>0.28899999999999998</v>
      </c>
      <c r="O294" s="2">
        <v>0.9</v>
      </c>
      <c r="P294" s="2">
        <v>1.5</v>
      </c>
      <c r="Q294" s="2">
        <v>0.57399999999999995</v>
      </c>
      <c r="R294" s="2">
        <v>0.49299999999999999</v>
      </c>
      <c r="S294" s="2">
        <v>0.3</v>
      </c>
      <c r="T294" s="2">
        <v>0.3</v>
      </c>
      <c r="U294" s="2">
        <v>0.78600000000000003</v>
      </c>
      <c r="V294" s="2">
        <v>1.1000000000000001</v>
      </c>
      <c r="W294" s="2">
        <v>3.1</v>
      </c>
      <c r="X294" s="2">
        <v>4.2</v>
      </c>
      <c r="Y294" s="2">
        <v>1.8</v>
      </c>
      <c r="Z294" s="2">
        <v>0.7</v>
      </c>
      <c r="AA294" s="2">
        <v>0.9</v>
      </c>
      <c r="AB294" s="2">
        <v>0.6</v>
      </c>
      <c r="AC294" s="2">
        <v>1.2</v>
      </c>
      <c r="AD294" s="2">
        <v>3.7</v>
      </c>
    </row>
    <row r="295" spans="1:30" x14ac:dyDescent="0.45">
      <c r="A295" s="8" t="s">
        <v>0</v>
      </c>
      <c r="B295" s="8" t="s">
        <v>1</v>
      </c>
      <c r="C295" s="8" t="s">
        <v>2</v>
      </c>
      <c r="D295" s="8" t="s">
        <v>3</v>
      </c>
      <c r="E295" s="8" t="s">
        <v>4</v>
      </c>
      <c r="F295" s="8" t="s">
        <v>5</v>
      </c>
      <c r="G295" s="8" t="s">
        <v>6</v>
      </c>
      <c r="H295" s="8" t="s">
        <v>7</v>
      </c>
      <c r="I295" s="8" t="s">
        <v>8</v>
      </c>
      <c r="J295" s="8" t="s">
        <v>9</v>
      </c>
      <c r="K295" s="8" t="s">
        <v>10</v>
      </c>
      <c r="L295" s="8" t="s">
        <v>11</v>
      </c>
      <c r="M295" s="8" t="s">
        <v>12</v>
      </c>
      <c r="N295" s="8" t="s">
        <v>13</v>
      </c>
      <c r="O295" s="8" t="s">
        <v>14</v>
      </c>
      <c r="P295" s="8" t="s">
        <v>15</v>
      </c>
      <c r="Q295" s="8" t="s">
        <v>16</v>
      </c>
      <c r="R295" s="8" t="s">
        <v>17</v>
      </c>
      <c r="S295" s="8" t="s">
        <v>18</v>
      </c>
      <c r="T295" s="8" t="s">
        <v>19</v>
      </c>
      <c r="U295" s="8" t="s">
        <v>20</v>
      </c>
      <c r="V295" s="8" t="s">
        <v>21</v>
      </c>
      <c r="W295" s="8" t="s">
        <v>22</v>
      </c>
      <c r="X295" s="8" t="s">
        <v>23</v>
      </c>
      <c r="Y295" s="8" t="s">
        <v>24</v>
      </c>
      <c r="Z295" s="8" t="s">
        <v>25</v>
      </c>
      <c r="AA295" s="8" t="s">
        <v>26</v>
      </c>
      <c r="AB295" s="8" t="s">
        <v>27</v>
      </c>
      <c r="AC295" s="8" t="s">
        <v>28</v>
      </c>
      <c r="AD295" s="8" t="s">
        <v>29</v>
      </c>
    </row>
    <row r="296" spans="1:30" x14ac:dyDescent="0.45">
      <c r="A296" s="2">
        <v>261</v>
      </c>
      <c r="B296" s="3" t="s">
        <v>329</v>
      </c>
      <c r="C296" s="4" t="s">
        <v>39</v>
      </c>
      <c r="D296" s="2">
        <v>26</v>
      </c>
      <c r="E296" s="3" t="s">
        <v>74</v>
      </c>
      <c r="F296" s="2">
        <v>35</v>
      </c>
      <c r="G296" s="2">
        <v>0</v>
      </c>
      <c r="H296" s="2">
        <v>8.6</v>
      </c>
      <c r="I296" s="2">
        <v>0.9</v>
      </c>
      <c r="J296" s="2">
        <v>2.2000000000000002</v>
      </c>
      <c r="K296" s="2">
        <v>0.39500000000000002</v>
      </c>
      <c r="L296" s="2">
        <v>0.4</v>
      </c>
      <c r="M296" s="2">
        <v>1.1000000000000001</v>
      </c>
      <c r="N296" s="2">
        <v>0.35</v>
      </c>
      <c r="O296" s="2">
        <v>0.5</v>
      </c>
      <c r="P296" s="2">
        <v>1</v>
      </c>
      <c r="Q296" s="2">
        <v>0.44400000000000001</v>
      </c>
      <c r="R296" s="2">
        <v>0.48699999999999999</v>
      </c>
      <c r="S296" s="2">
        <v>0.4</v>
      </c>
      <c r="T296" s="2">
        <v>0.6</v>
      </c>
      <c r="U296" s="2">
        <v>0.7</v>
      </c>
      <c r="V296" s="2">
        <v>0.1</v>
      </c>
      <c r="W296" s="2">
        <v>0.7</v>
      </c>
      <c r="X296" s="2">
        <v>0.9</v>
      </c>
      <c r="Y296" s="2">
        <v>0.7</v>
      </c>
      <c r="Z296" s="2">
        <v>0.4</v>
      </c>
      <c r="AA296" s="2">
        <v>0.1</v>
      </c>
      <c r="AB296" s="2">
        <v>0.3</v>
      </c>
      <c r="AC296" s="2">
        <v>0.5</v>
      </c>
      <c r="AD296" s="2">
        <v>2.5</v>
      </c>
    </row>
    <row r="297" spans="1:30" x14ac:dyDescent="0.45">
      <c r="A297" s="2">
        <v>262</v>
      </c>
      <c r="B297" s="3" t="s">
        <v>330</v>
      </c>
      <c r="C297" s="4" t="s">
        <v>33</v>
      </c>
      <c r="D297" s="2">
        <v>28</v>
      </c>
      <c r="E297" s="3" t="s">
        <v>78</v>
      </c>
      <c r="F297" s="2">
        <v>35</v>
      </c>
      <c r="G297" s="2">
        <v>2</v>
      </c>
      <c r="H297" s="2">
        <v>15.3</v>
      </c>
      <c r="I297" s="2">
        <v>2.2000000000000002</v>
      </c>
      <c r="J297" s="2">
        <v>3.2</v>
      </c>
      <c r="K297" s="2">
        <v>0.67900000000000005</v>
      </c>
      <c r="L297" s="2">
        <v>0</v>
      </c>
      <c r="M297" s="2">
        <v>0</v>
      </c>
      <c r="N297" s="2"/>
      <c r="O297" s="2">
        <v>2.2000000000000002</v>
      </c>
      <c r="P297" s="2">
        <v>3.2</v>
      </c>
      <c r="Q297" s="2">
        <v>0.67900000000000005</v>
      </c>
      <c r="R297" s="2">
        <v>0.67900000000000005</v>
      </c>
      <c r="S297" s="2">
        <v>0.8</v>
      </c>
      <c r="T297" s="2">
        <v>0.9</v>
      </c>
      <c r="U297" s="2">
        <v>0.90300000000000002</v>
      </c>
      <c r="V297" s="2">
        <v>1.9</v>
      </c>
      <c r="W297" s="2">
        <v>2.1</v>
      </c>
      <c r="X297" s="2">
        <v>4.0999999999999996</v>
      </c>
      <c r="Y297" s="2">
        <v>0.9</v>
      </c>
      <c r="Z297" s="2">
        <v>0.4</v>
      </c>
      <c r="AA297" s="2">
        <v>1</v>
      </c>
      <c r="AB297" s="2">
        <v>0.5</v>
      </c>
      <c r="AC297" s="2">
        <v>1.3</v>
      </c>
      <c r="AD297" s="2">
        <v>5.0999999999999996</v>
      </c>
    </row>
    <row r="298" spans="1:30" x14ac:dyDescent="0.45">
      <c r="A298" s="2">
        <v>263</v>
      </c>
      <c r="B298" s="3" t="s">
        <v>331</v>
      </c>
      <c r="C298" s="4" t="s">
        <v>28</v>
      </c>
      <c r="D298" s="2">
        <v>21</v>
      </c>
      <c r="E298" s="3" t="s">
        <v>173</v>
      </c>
      <c r="F298" s="2">
        <v>48</v>
      </c>
      <c r="G298" s="2">
        <v>22</v>
      </c>
      <c r="H298" s="2">
        <v>25.2</v>
      </c>
      <c r="I298" s="2">
        <v>5.9</v>
      </c>
      <c r="J298" s="2">
        <v>11</v>
      </c>
      <c r="K298" s="2">
        <v>0.53600000000000003</v>
      </c>
      <c r="L298" s="2">
        <v>0.8</v>
      </c>
      <c r="M298" s="2">
        <v>2.5</v>
      </c>
      <c r="N298" s="2">
        <v>0.317</v>
      </c>
      <c r="O298" s="2">
        <v>5.0999999999999996</v>
      </c>
      <c r="P298" s="2">
        <v>8.5</v>
      </c>
      <c r="Q298" s="2">
        <v>0.60099999999999998</v>
      </c>
      <c r="R298" s="2">
        <v>0.57199999999999995</v>
      </c>
      <c r="S298" s="2">
        <v>3</v>
      </c>
      <c r="T298" s="2">
        <v>4.0999999999999996</v>
      </c>
      <c r="U298" s="2">
        <v>0.72399999999999998</v>
      </c>
      <c r="V298" s="2">
        <v>1.2</v>
      </c>
      <c r="W298" s="2">
        <v>3.4</v>
      </c>
      <c r="X298" s="2">
        <v>4.5999999999999996</v>
      </c>
      <c r="Y298" s="2">
        <v>1.8</v>
      </c>
      <c r="Z298" s="2">
        <v>0.7</v>
      </c>
      <c r="AA298" s="2">
        <v>0.4</v>
      </c>
      <c r="AB298" s="2">
        <v>1.6</v>
      </c>
      <c r="AC298" s="2">
        <v>2.2000000000000002</v>
      </c>
      <c r="AD298" s="2">
        <v>15.5</v>
      </c>
    </row>
    <row r="299" spans="1:30" x14ac:dyDescent="0.45">
      <c r="A299" s="2">
        <v>264</v>
      </c>
      <c r="B299" s="3" t="s">
        <v>332</v>
      </c>
      <c r="C299" s="4" t="s">
        <v>28</v>
      </c>
      <c r="D299" s="2">
        <v>28</v>
      </c>
      <c r="E299" s="3" t="s">
        <v>62</v>
      </c>
      <c r="F299" s="2">
        <v>49</v>
      </c>
      <c r="G299" s="2">
        <v>49</v>
      </c>
      <c r="H299" s="2">
        <v>31.5</v>
      </c>
      <c r="I299" s="2">
        <v>8.6</v>
      </c>
      <c r="J299" s="2">
        <v>18.899999999999999</v>
      </c>
      <c r="K299" s="2">
        <v>0.45500000000000002</v>
      </c>
      <c r="L299" s="2">
        <v>2.2999999999999998</v>
      </c>
      <c r="M299" s="2">
        <v>6.8</v>
      </c>
      <c r="N299" s="2">
        <v>0.33100000000000002</v>
      </c>
      <c r="O299" s="2">
        <v>6.3</v>
      </c>
      <c r="P299" s="2">
        <v>12.1</v>
      </c>
      <c r="Q299" s="2">
        <v>0.52500000000000002</v>
      </c>
      <c r="R299" s="2">
        <v>0.51500000000000001</v>
      </c>
      <c r="S299" s="2">
        <v>2.5</v>
      </c>
      <c r="T299" s="2">
        <v>3.1</v>
      </c>
      <c r="U299" s="2">
        <v>0.80300000000000005</v>
      </c>
      <c r="V299" s="2">
        <v>1</v>
      </c>
      <c r="W299" s="2">
        <v>5.4</v>
      </c>
      <c r="X299" s="2">
        <v>6.4</v>
      </c>
      <c r="Y299" s="2">
        <v>4.2</v>
      </c>
      <c r="Z299" s="2">
        <v>0.4</v>
      </c>
      <c r="AA299" s="2">
        <v>0.7</v>
      </c>
      <c r="AB299" s="2">
        <v>2.6</v>
      </c>
      <c r="AC299" s="2">
        <v>2.1</v>
      </c>
      <c r="AD299" s="2">
        <v>21.9</v>
      </c>
    </row>
    <row r="300" spans="1:30" x14ac:dyDescent="0.45">
      <c r="A300" s="2">
        <v>265</v>
      </c>
      <c r="B300" s="3" t="s">
        <v>333</v>
      </c>
      <c r="C300" s="4" t="s">
        <v>33</v>
      </c>
      <c r="D300" s="2">
        <v>28</v>
      </c>
      <c r="E300" s="3" t="s">
        <v>124</v>
      </c>
      <c r="F300" s="2">
        <v>28</v>
      </c>
      <c r="G300" s="2">
        <v>0</v>
      </c>
      <c r="H300" s="2">
        <v>9.1</v>
      </c>
      <c r="I300" s="2">
        <v>0.9</v>
      </c>
      <c r="J300" s="2">
        <v>2.4</v>
      </c>
      <c r="K300" s="2">
        <v>0.39400000000000002</v>
      </c>
      <c r="L300" s="2">
        <v>0.1</v>
      </c>
      <c r="M300" s="2">
        <v>0.6</v>
      </c>
      <c r="N300" s="2">
        <v>0.11799999999999999</v>
      </c>
      <c r="O300" s="2">
        <v>0.9</v>
      </c>
      <c r="P300" s="2">
        <v>1.8</v>
      </c>
      <c r="Q300" s="2">
        <v>0.49</v>
      </c>
      <c r="R300" s="2">
        <v>0.40899999999999997</v>
      </c>
      <c r="S300" s="2">
        <v>0.4</v>
      </c>
      <c r="T300" s="2">
        <v>0.5</v>
      </c>
      <c r="U300" s="2">
        <v>0.73299999999999998</v>
      </c>
      <c r="V300" s="2">
        <v>1.2</v>
      </c>
      <c r="W300" s="2">
        <v>0.8</v>
      </c>
      <c r="X300" s="2">
        <v>2</v>
      </c>
      <c r="Y300" s="2">
        <v>0.6</v>
      </c>
      <c r="Z300" s="2">
        <v>0.3</v>
      </c>
      <c r="AA300" s="2">
        <v>0.4</v>
      </c>
      <c r="AB300" s="2">
        <v>0.4</v>
      </c>
      <c r="AC300" s="2">
        <v>0.9</v>
      </c>
      <c r="AD300" s="2">
        <v>2.2999999999999998</v>
      </c>
    </row>
    <row r="301" spans="1:30" x14ac:dyDescent="0.45">
      <c r="A301" s="2">
        <v>266</v>
      </c>
      <c r="B301" s="3" t="s">
        <v>334</v>
      </c>
      <c r="C301" s="4" t="s">
        <v>28</v>
      </c>
      <c r="D301" s="2">
        <v>22</v>
      </c>
      <c r="E301" s="3" t="s">
        <v>42</v>
      </c>
      <c r="F301" s="2">
        <v>11</v>
      </c>
      <c r="G301" s="2">
        <v>0</v>
      </c>
      <c r="H301" s="2">
        <v>11.1</v>
      </c>
      <c r="I301" s="2">
        <v>1.5</v>
      </c>
      <c r="J301" s="2">
        <v>3.9</v>
      </c>
      <c r="K301" s="2">
        <v>0.372</v>
      </c>
      <c r="L301" s="2">
        <v>0.5</v>
      </c>
      <c r="M301" s="2">
        <v>2.2000000000000002</v>
      </c>
      <c r="N301" s="2">
        <v>0.20799999999999999</v>
      </c>
      <c r="O301" s="2">
        <v>1</v>
      </c>
      <c r="P301" s="2">
        <v>1.7</v>
      </c>
      <c r="Q301" s="2">
        <v>0.57899999999999996</v>
      </c>
      <c r="R301" s="2">
        <v>0.43</v>
      </c>
      <c r="S301" s="2">
        <v>0.3</v>
      </c>
      <c r="T301" s="2">
        <v>0.4</v>
      </c>
      <c r="U301" s="2">
        <v>0.75</v>
      </c>
      <c r="V301" s="2">
        <v>0.6</v>
      </c>
      <c r="W301" s="2">
        <v>0.8</v>
      </c>
      <c r="X301" s="2">
        <v>1.5</v>
      </c>
      <c r="Y301" s="2">
        <v>0.5</v>
      </c>
      <c r="Z301" s="2">
        <v>0.1</v>
      </c>
      <c r="AA301" s="2">
        <v>0.1</v>
      </c>
      <c r="AB301" s="2">
        <v>0.4</v>
      </c>
      <c r="AC301" s="2">
        <v>1.7</v>
      </c>
      <c r="AD301" s="2">
        <v>3.6</v>
      </c>
    </row>
    <row r="302" spans="1:30" x14ac:dyDescent="0.45">
      <c r="A302" s="2">
        <v>267</v>
      </c>
      <c r="B302" s="3" t="s">
        <v>335</v>
      </c>
      <c r="C302" s="4" t="s">
        <v>39</v>
      </c>
      <c r="D302" s="2">
        <v>28</v>
      </c>
      <c r="E302" s="3" t="s">
        <v>101</v>
      </c>
      <c r="F302" s="2">
        <v>25</v>
      </c>
      <c r="G302" s="2">
        <v>23</v>
      </c>
      <c r="H302" s="2">
        <v>34.9</v>
      </c>
      <c r="I302" s="2">
        <v>6.8</v>
      </c>
      <c r="J302" s="2">
        <v>15</v>
      </c>
      <c r="K302" s="2">
        <v>0.45200000000000001</v>
      </c>
      <c r="L302" s="2">
        <v>2.4</v>
      </c>
      <c r="M302" s="2">
        <v>6.8</v>
      </c>
      <c r="N302" s="2">
        <v>0.34899999999999998</v>
      </c>
      <c r="O302" s="2">
        <v>4.4000000000000004</v>
      </c>
      <c r="P302" s="2">
        <v>8.3000000000000007</v>
      </c>
      <c r="Q302" s="2">
        <v>0.53600000000000003</v>
      </c>
      <c r="R302" s="2">
        <v>0.53100000000000003</v>
      </c>
      <c r="S302" s="2">
        <v>3.5</v>
      </c>
      <c r="T302" s="2">
        <v>4.0999999999999996</v>
      </c>
      <c r="U302" s="2">
        <v>0.85399999999999998</v>
      </c>
      <c r="V302" s="2">
        <v>0.3</v>
      </c>
      <c r="W302" s="2">
        <v>4.8</v>
      </c>
      <c r="X302" s="2">
        <v>5.2</v>
      </c>
      <c r="Y302" s="2">
        <v>3.9</v>
      </c>
      <c r="Z302" s="2">
        <v>0.8</v>
      </c>
      <c r="AA302" s="2">
        <v>0.3</v>
      </c>
      <c r="AB302" s="2">
        <v>2.1</v>
      </c>
      <c r="AC302" s="2">
        <v>2.2999999999999998</v>
      </c>
      <c r="AD302" s="2">
        <v>19.5</v>
      </c>
    </row>
    <row r="303" spans="1:30" x14ac:dyDescent="0.45">
      <c r="A303" s="2">
        <v>268</v>
      </c>
      <c r="B303" s="3" t="s">
        <v>336</v>
      </c>
      <c r="C303" s="4" t="s">
        <v>39</v>
      </c>
      <c r="D303" s="2">
        <v>23</v>
      </c>
      <c r="E303" s="3" t="s">
        <v>130</v>
      </c>
      <c r="F303" s="2">
        <v>24</v>
      </c>
      <c r="G303" s="2">
        <v>0</v>
      </c>
      <c r="H303" s="2">
        <v>9.1</v>
      </c>
      <c r="I303" s="2">
        <v>1.5</v>
      </c>
      <c r="J303" s="2">
        <v>3.3</v>
      </c>
      <c r="K303" s="2">
        <v>0.46800000000000003</v>
      </c>
      <c r="L303" s="2">
        <v>0.5</v>
      </c>
      <c r="M303" s="2">
        <v>1.6</v>
      </c>
      <c r="N303" s="2">
        <v>0.316</v>
      </c>
      <c r="O303" s="2">
        <v>1</v>
      </c>
      <c r="P303" s="2">
        <v>1.7</v>
      </c>
      <c r="Q303" s="2">
        <v>0.61</v>
      </c>
      <c r="R303" s="2">
        <v>0.54400000000000004</v>
      </c>
      <c r="S303" s="2">
        <v>0.5</v>
      </c>
      <c r="T303" s="2">
        <v>0.8</v>
      </c>
      <c r="U303" s="2">
        <v>0.63200000000000001</v>
      </c>
      <c r="V303" s="2">
        <v>0.4</v>
      </c>
      <c r="W303" s="2">
        <v>0.8</v>
      </c>
      <c r="X303" s="2">
        <v>1.2</v>
      </c>
      <c r="Y303" s="2">
        <v>0.5</v>
      </c>
      <c r="Z303" s="2">
        <v>0.4</v>
      </c>
      <c r="AA303" s="2">
        <v>0.1</v>
      </c>
      <c r="AB303" s="2">
        <v>0.4</v>
      </c>
      <c r="AC303" s="2">
        <v>0.7</v>
      </c>
      <c r="AD303" s="2">
        <v>4.0999999999999996</v>
      </c>
    </row>
    <row r="304" spans="1:30" x14ac:dyDescent="0.45">
      <c r="A304" s="2">
        <v>269</v>
      </c>
      <c r="B304" s="3" t="s">
        <v>337</v>
      </c>
      <c r="C304" s="4" t="s">
        <v>50</v>
      </c>
      <c r="D304" s="2">
        <v>24</v>
      </c>
      <c r="E304" s="3" t="s">
        <v>46</v>
      </c>
      <c r="F304" s="2">
        <v>12</v>
      </c>
      <c r="G304" s="2">
        <v>0</v>
      </c>
      <c r="H304" s="2">
        <v>6.3</v>
      </c>
      <c r="I304" s="2">
        <v>0.8</v>
      </c>
      <c r="J304" s="2">
        <v>1.8</v>
      </c>
      <c r="K304" s="2">
        <v>0.40899999999999997</v>
      </c>
      <c r="L304" s="2">
        <v>0</v>
      </c>
      <c r="M304" s="2">
        <v>0.4</v>
      </c>
      <c r="N304" s="2">
        <v>0</v>
      </c>
      <c r="O304" s="2">
        <v>0.8</v>
      </c>
      <c r="P304" s="2">
        <v>1.4</v>
      </c>
      <c r="Q304" s="2">
        <v>0.52900000000000003</v>
      </c>
      <c r="R304" s="2">
        <v>0.40899999999999997</v>
      </c>
      <c r="S304" s="2">
        <v>1.1000000000000001</v>
      </c>
      <c r="T304" s="2">
        <v>1.4</v>
      </c>
      <c r="U304" s="2">
        <v>0.76500000000000001</v>
      </c>
      <c r="V304" s="2">
        <v>0.4</v>
      </c>
      <c r="W304" s="2">
        <v>0.6</v>
      </c>
      <c r="X304" s="2">
        <v>1</v>
      </c>
      <c r="Y304" s="2">
        <v>1</v>
      </c>
      <c r="Z304" s="2">
        <v>0.3</v>
      </c>
      <c r="AA304" s="2">
        <v>0.3</v>
      </c>
      <c r="AB304" s="2">
        <v>0.4</v>
      </c>
      <c r="AC304" s="2">
        <v>0.5</v>
      </c>
      <c r="AD304" s="2">
        <v>2.6</v>
      </c>
    </row>
    <row r="305" spans="1:30" x14ac:dyDescent="0.45">
      <c r="A305" s="2">
        <v>270</v>
      </c>
      <c r="B305" s="3" t="s">
        <v>338</v>
      </c>
      <c r="C305" s="4" t="s">
        <v>33</v>
      </c>
      <c r="D305" s="2">
        <v>30</v>
      </c>
      <c r="E305" s="3" t="s">
        <v>82</v>
      </c>
      <c r="F305" s="2">
        <v>18</v>
      </c>
      <c r="G305" s="2">
        <v>0</v>
      </c>
      <c r="H305" s="2">
        <v>8.4</v>
      </c>
      <c r="I305" s="2">
        <v>1</v>
      </c>
      <c r="J305" s="2">
        <v>1.6</v>
      </c>
      <c r="K305" s="2">
        <v>0.621</v>
      </c>
      <c r="L305" s="2">
        <v>0</v>
      </c>
      <c r="M305" s="2">
        <v>0.1</v>
      </c>
      <c r="N305" s="2">
        <v>0</v>
      </c>
      <c r="O305" s="2">
        <v>1</v>
      </c>
      <c r="P305" s="2">
        <v>1.5</v>
      </c>
      <c r="Q305" s="2">
        <v>0.66700000000000004</v>
      </c>
      <c r="R305" s="2">
        <v>0.621</v>
      </c>
      <c r="S305" s="2">
        <v>0.2</v>
      </c>
      <c r="T305" s="2">
        <v>0.6</v>
      </c>
      <c r="U305" s="2">
        <v>0.4</v>
      </c>
      <c r="V305" s="2">
        <v>1.3</v>
      </c>
      <c r="W305" s="2">
        <v>1.8</v>
      </c>
      <c r="X305" s="2">
        <v>3.1</v>
      </c>
      <c r="Y305" s="2">
        <v>1.1000000000000001</v>
      </c>
      <c r="Z305" s="2">
        <v>0.2</v>
      </c>
      <c r="AA305" s="2">
        <v>0.4</v>
      </c>
      <c r="AB305" s="2">
        <v>0.6</v>
      </c>
      <c r="AC305" s="2">
        <v>1.1000000000000001</v>
      </c>
      <c r="AD305" s="2">
        <v>2.2000000000000002</v>
      </c>
    </row>
    <row r="306" spans="1:30" x14ac:dyDescent="0.45">
      <c r="A306" s="2">
        <v>271</v>
      </c>
      <c r="B306" s="3" t="s">
        <v>339</v>
      </c>
      <c r="C306" s="4" t="s">
        <v>59</v>
      </c>
      <c r="D306" s="2">
        <v>32</v>
      </c>
      <c r="E306" s="3" t="s">
        <v>89</v>
      </c>
      <c r="F306" s="2">
        <v>46</v>
      </c>
      <c r="G306" s="2">
        <v>46</v>
      </c>
      <c r="H306" s="2">
        <v>34.4</v>
      </c>
      <c r="I306" s="2">
        <v>9.1</v>
      </c>
      <c r="J306" s="2">
        <v>17.100000000000001</v>
      </c>
      <c r="K306" s="2">
        <v>0.53100000000000003</v>
      </c>
      <c r="L306" s="2">
        <v>2.2999999999999998</v>
      </c>
      <c r="M306" s="2">
        <v>5.2</v>
      </c>
      <c r="N306" s="2">
        <v>0.45600000000000002</v>
      </c>
      <c r="O306" s="2">
        <v>6.7</v>
      </c>
      <c r="P306" s="2">
        <v>11.9</v>
      </c>
      <c r="Q306" s="2">
        <v>0.56399999999999995</v>
      </c>
      <c r="R306" s="2">
        <v>0.6</v>
      </c>
      <c r="S306" s="2">
        <v>3.7</v>
      </c>
      <c r="T306" s="2">
        <v>4.2</v>
      </c>
      <c r="U306" s="2">
        <v>0.88700000000000001</v>
      </c>
      <c r="V306" s="2">
        <v>1.2</v>
      </c>
      <c r="W306" s="2">
        <v>5.0999999999999996</v>
      </c>
      <c r="X306" s="2">
        <v>6.3</v>
      </c>
      <c r="Y306" s="2">
        <v>3.7</v>
      </c>
      <c r="Z306" s="2">
        <v>1.7</v>
      </c>
      <c r="AA306" s="2">
        <v>0.9</v>
      </c>
      <c r="AB306" s="2">
        <v>1.6</v>
      </c>
      <c r="AC306" s="2">
        <v>1.5</v>
      </c>
      <c r="AD306" s="2">
        <v>24.2</v>
      </c>
    </row>
    <row r="307" spans="1:30" x14ac:dyDescent="0.45">
      <c r="A307" s="2">
        <v>272</v>
      </c>
      <c r="B307" s="3" t="s">
        <v>340</v>
      </c>
      <c r="C307" s="4" t="s">
        <v>39</v>
      </c>
      <c r="D307" s="2">
        <v>29</v>
      </c>
      <c r="E307" s="3" t="s">
        <v>48</v>
      </c>
      <c r="F307" s="2">
        <v>40</v>
      </c>
      <c r="G307" s="2">
        <v>1</v>
      </c>
      <c r="H307" s="2">
        <v>27.7</v>
      </c>
      <c r="I307" s="2">
        <v>5.4</v>
      </c>
      <c r="J307" s="2">
        <v>12.7</v>
      </c>
      <c r="K307" s="2">
        <v>0.42299999999999999</v>
      </c>
      <c r="L307" s="2">
        <v>1.8</v>
      </c>
      <c r="M307" s="2">
        <v>5.2</v>
      </c>
      <c r="N307" s="2">
        <v>0.34</v>
      </c>
      <c r="O307" s="2">
        <v>3.6</v>
      </c>
      <c r="P307" s="2">
        <v>7.4</v>
      </c>
      <c r="Q307" s="2">
        <v>0.48099999999999998</v>
      </c>
      <c r="R307" s="2">
        <v>0.49299999999999999</v>
      </c>
      <c r="S307" s="2">
        <v>2.2999999999999998</v>
      </c>
      <c r="T307" s="2">
        <v>3.1</v>
      </c>
      <c r="U307" s="2">
        <v>0.748</v>
      </c>
      <c r="V307" s="2">
        <v>0.5</v>
      </c>
      <c r="W307" s="2">
        <v>3.1</v>
      </c>
      <c r="X307" s="2">
        <v>3.5</v>
      </c>
      <c r="Y307" s="2">
        <v>4.3</v>
      </c>
      <c r="Z307" s="2">
        <v>1</v>
      </c>
      <c r="AA307" s="2">
        <v>0.4</v>
      </c>
      <c r="AB307" s="2">
        <v>1.5</v>
      </c>
      <c r="AC307" s="2">
        <v>1.7</v>
      </c>
      <c r="AD307" s="2">
        <v>14.8</v>
      </c>
    </row>
    <row r="308" spans="1:30" x14ac:dyDescent="0.45">
      <c r="A308" s="2">
        <v>273</v>
      </c>
      <c r="B308" s="3" t="s">
        <v>341</v>
      </c>
      <c r="C308" s="4" t="s">
        <v>50</v>
      </c>
      <c r="D308" s="2">
        <v>22</v>
      </c>
      <c r="E308" s="5" t="s">
        <v>32</v>
      </c>
      <c r="F308" s="2">
        <v>16</v>
      </c>
      <c r="G308" s="2">
        <v>0</v>
      </c>
      <c r="H308" s="2">
        <v>9.1</v>
      </c>
      <c r="I308" s="2">
        <v>1</v>
      </c>
      <c r="J308" s="2">
        <v>3.3</v>
      </c>
      <c r="K308" s="2">
        <v>0.308</v>
      </c>
      <c r="L308" s="2">
        <v>0.1</v>
      </c>
      <c r="M308" s="2">
        <v>1.3</v>
      </c>
      <c r="N308" s="2">
        <v>0.1</v>
      </c>
      <c r="O308" s="2">
        <v>0.9</v>
      </c>
      <c r="P308" s="2">
        <v>2</v>
      </c>
      <c r="Q308" s="2">
        <v>0.438</v>
      </c>
      <c r="R308" s="2">
        <v>0.32700000000000001</v>
      </c>
      <c r="S308" s="2">
        <v>0.6</v>
      </c>
      <c r="T308" s="2">
        <v>0.7</v>
      </c>
      <c r="U308" s="2">
        <v>0.90900000000000003</v>
      </c>
      <c r="V308" s="2">
        <v>0.3</v>
      </c>
      <c r="W308" s="2">
        <v>0.6</v>
      </c>
      <c r="X308" s="2">
        <v>0.9</v>
      </c>
      <c r="Y308" s="2">
        <v>1.1000000000000001</v>
      </c>
      <c r="Z308" s="2">
        <v>0.3</v>
      </c>
      <c r="AA308" s="2">
        <v>0.1</v>
      </c>
      <c r="AB308" s="2">
        <v>0.5</v>
      </c>
      <c r="AC308" s="2">
        <v>0.6</v>
      </c>
      <c r="AD308" s="2">
        <v>2.8</v>
      </c>
    </row>
    <row r="309" spans="1:30" x14ac:dyDescent="0.45">
      <c r="A309" s="6">
        <v>273</v>
      </c>
      <c r="B309" s="3" t="s">
        <v>341</v>
      </c>
      <c r="C309" s="7" t="s">
        <v>50</v>
      </c>
      <c r="D309" s="6">
        <v>22</v>
      </c>
      <c r="E309" s="3" t="s">
        <v>51</v>
      </c>
      <c r="F309" s="6">
        <v>15</v>
      </c>
      <c r="G309" s="6">
        <v>0</v>
      </c>
      <c r="H309" s="6">
        <v>9.6</v>
      </c>
      <c r="I309" s="6">
        <v>1.1000000000000001</v>
      </c>
      <c r="J309" s="6">
        <v>3.5</v>
      </c>
      <c r="K309" s="6">
        <v>0.308</v>
      </c>
      <c r="L309" s="6">
        <v>0.1</v>
      </c>
      <c r="M309" s="6">
        <v>1.3</v>
      </c>
      <c r="N309" s="6">
        <v>0.1</v>
      </c>
      <c r="O309" s="6">
        <v>0.9</v>
      </c>
      <c r="P309" s="6">
        <v>2.1</v>
      </c>
      <c r="Q309" s="6">
        <v>0.438</v>
      </c>
      <c r="R309" s="6">
        <v>0.32700000000000001</v>
      </c>
      <c r="S309" s="6">
        <v>0.7</v>
      </c>
      <c r="T309" s="6">
        <v>0.7</v>
      </c>
      <c r="U309" s="6">
        <v>0.90900000000000003</v>
      </c>
      <c r="V309" s="6">
        <v>0.3</v>
      </c>
      <c r="W309" s="6">
        <v>0.7</v>
      </c>
      <c r="X309" s="6">
        <v>0.9</v>
      </c>
      <c r="Y309" s="6">
        <v>1.2</v>
      </c>
      <c r="Z309" s="6">
        <v>0.3</v>
      </c>
      <c r="AA309" s="6">
        <v>0.1</v>
      </c>
      <c r="AB309" s="6">
        <v>0.5</v>
      </c>
      <c r="AC309" s="6">
        <v>0.5</v>
      </c>
      <c r="AD309" s="6">
        <v>2.9</v>
      </c>
    </row>
    <row r="310" spans="1:30" x14ac:dyDescent="0.45">
      <c r="A310" s="6">
        <v>273</v>
      </c>
      <c r="B310" s="3" t="s">
        <v>341</v>
      </c>
      <c r="C310" s="7" t="s">
        <v>50</v>
      </c>
      <c r="D310" s="6">
        <v>22</v>
      </c>
      <c r="E310" s="3" t="s">
        <v>34</v>
      </c>
      <c r="F310" s="6">
        <v>1</v>
      </c>
      <c r="G310" s="6">
        <v>0</v>
      </c>
      <c r="H310" s="6">
        <v>2</v>
      </c>
      <c r="I310" s="6">
        <v>0</v>
      </c>
      <c r="J310" s="6">
        <v>0</v>
      </c>
      <c r="K310" s="6"/>
      <c r="L310" s="6">
        <v>0</v>
      </c>
      <c r="M310" s="6">
        <v>0</v>
      </c>
      <c r="N310" s="6"/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/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</v>
      </c>
      <c r="AD310" s="6">
        <v>0</v>
      </c>
    </row>
    <row r="311" spans="1:30" x14ac:dyDescent="0.45">
      <c r="A311" s="2">
        <v>274</v>
      </c>
      <c r="B311" s="3" t="s">
        <v>342</v>
      </c>
      <c r="C311" s="4" t="s">
        <v>59</v>
      </c>
      <c r="D311" s="2">
        <v>21</v>
      </c>
      <c r="E311" s="3" t="s">
        <v>151</v>
      </c>
      <c r="F311" s="2">
        <v>18</v>
      </c>
      <c r="G311" s="2">
        <v>0</v>
      </c>
      <c r="H311" s="2">
        <v>3.7</v>
      </c>
      <c r="I311" s="2">
        <v>0.2</v>
      </c>
      <c r="J311" s="2">
        <v>0.7</v>
      </c>
      <c r="K311" s="2">
        <v>0.25</v>
      </c>
      <c r="L311" s="2">
        <v>0.1</v>
      </c>
      <c r="M311" s="2">
        <v>0.2</v>
      </c>
      <c r="N311" s="2">
        <v>0.33300000000000002</v>
      </c>
      <c r="O311" s="2">
        <v>0.1</v>
      </c>
      <c r="P311" s="2">
        <v>0.5</v>
      </c>
      <c r="Q311" s="2">
        <v>0.222</v>
      </c>
      <c r="R311" s="2">
        <v>0.29199999999999998</v>
      </c>
      <c r="S311" s="2">
        <v>0</v>
      </c>
      <c r="T311" s="2">
        <v>0</v>
      </c>
      <c r="U311" s="2"/>
      <c r="V311" s="2">
        <v>0.1</v>
      </c>
      <c r="W311" s="2">
        <v>0.1</v>
      </c>
      <c r="X311" s="2">
        <v>0.2</v>
      </c>
      <c r="Y311" s="2">
        <v>0.2</v>
      </c>
      <c r="Z311" s="2">
        <v>0.1</v>
      </c>
      <c r="AA311" s="2">
        <v>0</v>
      </c>
      <c r="AB311" s="2">
        <v>0.3</v>
      </c>
      <c r="AC311" s="2">
        <v>0.2</v>
      </c>
      <c r="AD311" s="2">
        <v>0.4</v>
      </c>
    </row>
    <row r="312" spans="1:30" x14ac:dyDescent="0.45">
      <c r="A312" s="2">
        <v>275</v>
      </c>
      <c r="B312" s="3" t="s">
        <v>343</v>
      </c>
      <c r="C312" s="4" t="s">
        <v>28</v>
      </c>
      <c r="D312" s="2">
        <v>23</v>
      </c>
      <c r="E312" s="3" t="s">
        <v>51</v>
      </c>
      <c r="F312" s="2">
        <v>8</v>
      </c>
      <c r="G312" s="2">
        <v>0</v>
      </c>
      <c r="H312" s="2">
        <v>2.9</v>
      </c>
      <c r="I312" s="2">
        <v>0.1</v>
      </c>
      <c r="J312" s="2">
        <v>0.8</v>
      </c>
      <c r="K312" s="2">
        <v>0.16700000000000001</v>
      </c>
      <c r="L312" s="2">
        <v>0</v>
      </c>
      <c r="M312" s="2">
        <v>0.6</v>
      </c>
      <c r="N312" s="2">
        <v>0</v>
      </c>
      <c r="O312" s="2">
        <v>0.1</v>
      </c>
      <c r="P312" s="2">
        <v>0.1</v>
      </c>
      <c r="Q312" s="2">
        <v>1</v>
      </c>
      <c r="R312" s="2">
        <v>0.16700000000000001</v>
      </c>
      <c r="S312" s="2">
        <v>0.3</v>
      </c>
      <c r="T312" s="2">
        <v>0.3</v>
      </c>
      <c r="U312" s="2">
        <v>1</v>
      </c>
      <c r="V312" s="2">
        <v>0</v>
      </c>
      <c r="W312" s="2">
        <v>0.6</v>
      </c>
      <c r="X312" s="2">
        <v>0.6</v>
      </c>
      <c r="Y312" s="2">
        <v>0.1</v>
      </c>
      <c r="Z312" s="2">
        <v>0.3</v>
      </c>
      <c r="AA312" s="2">
        <v>0.3</v>
      </c>
      <c r="AB312" s="2">
        <v>0.3</v>
      </c>
      <c r="AC312" s="2">
        <v>0.3</v>
      </c>
      <c r="AD312" s="2">
        <v>0.5</v>
      </c>
    </row>
    <row r="313" spans="1:30" x14ac:dyDescent="0.45">
      <c r="A313" s="2">
        <v>276</v>
      </c>
      <c r="B313" s="3" t="s">
        <v>344</v>
      </c>
      <c r="C313" s="4" t="s">
        <v>50</v>
      </c>
      <c r="D313" s="2">
        <v>33</v>
      </c>
      <c r="E313" s="3" t="s">
        <v>54</v>
      </c>
      <c r="F313" s="2">
        <v>47</v>
      </c>
      <c r="G313" s="2">
        <v>47</v>
      </c>
      <c r="H313" s="2">
        <v>35.4</v>
      </c>
      <c r="I313" s="2">
        <v>7.4</v>
      </c>
      <c r="J313" s="2">
        <v>17.399999999999999</v>
      </c>
      <c r="K313" s="2">
        <v>0.42499999999999999</v>
      </c>
      <c r="L313" s="2">
        <v>3</v>
      </c>
      <c r="M313" s="2">
        <v>8.5</v>
      </c>
      <c r="N313" s="2">
        <v>0.34699999999999998</v>
      </c>
      <c r="O313" s="2">
        <v>4.4000000000000004</v>
      </c>
      <c r="P313" s="2">
        <v>8.9</v>
      </c>
      <c r="Q313" s="2">
        <v>0.5</v>
      </c>
      <c r="R313" s="2">
        <v>0.51</v>
      </c>
      <c r="S313" s="2">
        <v>7.2</v>
      </c>
      <c r="T313" s="2">
        <v>7.8</v>
      </c>
      <c r="U313" s="2">
        <v>0.92100000000000004</v>
      </c>
      <c r="V313" s="2">
        <v>0.6</v>
      </c>
      <c r="W313" s="2">
        <v>3.6</v>
      </c>
      <c r="X313" s="2">
        <v>4.2</v>
      </c>
      <c r="Y313" s="2">
        <v>6.8</v>
      </c>
      <c r="Z313" s="2">
        <v>1</v>
      </c>
      <c r="AA313" s="2">
        <v>0.2</v>
      </c>
      <c r="AB313" s="2">
        <v>2.6</v>
      </c>
      <c r="AC313" s="2">
        <v>1.7</v>
      </c>
      <c r="AD313" s="2">
        <v>24.9</v>
      </c>
    </row>
    <row r="314" spans="1:30" x14ac:dyDescent="0.45">
      <c r="A314" s="2">
        <v>277</v>
      </c>
      <c r="B314" s="3" t="s">
        <v>345</v>
      </c>
      <c r="C314" s="4" t="s">
        <v>59</v>
      </c>
      <c r="D314" s="2">
        <v>23</v>
      </c>
      <c r="E314" s="3" t="s">
        <v>46</v>
      </c>
      <c r="F314" s="2">
        <v>30</v>
      </c>
      <c r="G314" s="2">
        <v>2</v>
      </c>
      <c r="H314" s="2">
        <v>13.3</v>
      </c>
      <c r="I314" s="2">
        <v>1.6</v>
      </c>
      <c r="J314" s="2">
        <v>3.3</v>
      </c>
      <c r="K314" s="2">
        <v>0.47499999999999998</v>
      </c>
      <c r="L314" s="2">
        <v>0.6</v>
      </c>
      <c r="M314" s="2">
        <v>1.9</v>
      </c>
      <c r="N314" s="2">
        <v>0.30399999999999999</v>
      </c>
      <c r="O314" s="2">
        <v>1</v>
      </c>
      <c r="P314" s="2">
        <v>1.4</v>
      </c>
      <c r="Q314" s="2">
        <v>0.69799999999999995</v>
      </c>
      <c r="R314" s="2">
        <v>0.56100000000000005</v>
      </c>
      <c r="S314" s="2">
        <v>0.6</v>
      </c>
      <c r="T314" s="2">
        <v>0.7</v>
      </c>
      <c r="U314" s="2">
        <v>0.85</v>
      </c>
      <c r="V314" s="2">
        <v>0.5</v>
      </c>
      <c r="W314" s="2">
        <v>1.7</v>
      </c>
      <c r="X314" s="2">
        <v>2.2000000000000002</v>
      </c>
      <c r="Y314" s="2">
        <v>0.6</v>
      </c>
      <c r="Z314" s="2">
        <v>0.3</v>
      </c>
      <c r="AA314" s="2">
        <v>0.3</v>
      </c>
      <c r="AB314" s="2">
        <v>0.4</v>
      </c>
      <c r="AC314" s="2">
        <v>1.2</v>
      </c>
      <c r="AD314" s="2">
        <v>4.3</v>
      </c>
    </row>
    <row r="315" spans="1:30" x14ac:dyDescent="0.45">
      <c r="A315" s="2">
        <v>278</v>
      </c>
      <c r="B315" s="3" t="s">
        <v>346</v>
      </c>
      <c r="C315" s="4" t="s">
        <v>33</v>
      </c>
      <c r="D315" s="2">
        <v>19</v>
      </c>
      <c r="E315" s="3" t="s">
        <v>130</v>
      </c>
      <c r="F315" s="2">
        <v>36</v>
      </c>
      <c r="G315" s="2">
        <v>35</v>
      </c>
      <c r="H315" s="2">
        <v>26</v>
      </c>
      <c r="I315" s="2">
        <v>4.2</v>
      </c>
      <c r="J315" s="2">
        <v>5.6</v>
      </c>
      <c r="K315" s="2">
        <v>0.73899999999999999</v>
      </c>
      <c r="L315" s="2">
        <v>0</v>
      </c>
      <c r="M315" s="2">
        <v>0.1</v>
      </c>
      <c r="N315" s="2">
        <v>0</v>
      </c>
      <c r="O315" s="2">
        <v>4.2</v>
      </c>
      <c r="P315" s="2">
        <v>5.6</v>
      </c>
      <c r="Q315" s="2">
        <v>0.746</v>
      </c>
      <c r="R315" s="2">
        <v>0.73899999999999999</v>
      </c>
      <c r="S315" s="2">
        <v>0.9</v>
      </c>
      <c r="T315" s="2">
        <v>1.6</v>
      </c>
      <c r="U315" s="2">
        <v>0.54400000000000004</v>
      </c>
      <c r="V315" s="2">
        <v>2.9</v>
      </c>
      <c r="W315" s="2">
        <v>5</v>
      </c>
      <c r="X315" s="2">
        <v>7.9</v>
      </c>
      <c r="Y315" s="2">
        <v>1.3</v>
      </c>
      <c r="Z315" s="2">
        <v>0.6</v>
      </c>
      <c r="AA315" s="2">
        <v>1.4</v>
      </c>
      <c r="AB315" s="2">
        <v>1.2</v>
      </c>
      <c r="AC315" s="2">
        <v>3.1</v>
      </c>
      <c r="AD315" s="2">
        <v>9.1999999999999993</v>
      </c>
    </row>
    <row r="316" spans="1:30" x14ac:dyDescent="0.45">
      <c r="A316" s="2">
        <v>279</v>
      </c>
      <c r="B316" s="3" t="s">
        <v>347</v>
      </c>
      <c r="C316" s="4" t="s">
        <v>28</v>
      </c>
      <c r="D316" s="2">
        <v>25</v>
      </c>
      <c r="E316" s="3" t="s">
        <v>68</v>
      </c>
      <c r="F316" s="2">
        <v>23</v>
      </c>
      <c r="G316" s="2">
        <v>6</v>
      </c>
      <c r="H316" s="2">
        <v>20.399999999999999</v>
      </c>
      <c r="I316" s="2">
        <v>1.7</v>
      </c>
      <c r="J316" s="2">
        <v>5</v>
      </c>
      <c r="K316" s="2">
        <v>0.34499999999999997</v>
      </c>
      <c r="L316" s="2">
        <v>1</v>
      </c>
      <c r="M316" s="2">
        <v>3.3</v>
      </c>
      <c r="N316" s="2">
        <v>0.28599999999999998</v>
      </c>
      <c r="O316" s="2">
        <v>0.8</v>
      </c>
      <c r="P316" s="2">
        <v>1.7</v>
      </c>
      <c r="Q316" s="2">
        <v>0.46200000000000002</v>
      </c>
      <c r="R316" s="2">
        <v>0.44</v>
      </c>
      <c r="S316" s="2">
        <v>0.5</v>
      </c>
      <c r="T316" s="2">
        <v>0.8</v>
      </c>
      <c r="U316" s="2">
        <v>0.66700000000000004</v>
      </c>
      <c r="V316" s="2">
        <v>0.7</v>
      </c>
      <c r="W316" s="2">
        <v>1.4</v>
      </c>
      <c r="X316" s="2">
        <v>2.1</v>
      </c>
      <c r="Y316" s="2">
        <v>1.1000000000000001</v>
      </c>
      <c r="Z316" s="2">
        <v>0.6</v>
      </c>
      <c r="AA316" s="2">
        <v>0.2</v>
      </c>
      <c r="AB316" s="2">
        <v>0.7</v>
      </c>
      <c r="AC316" s="2">
        <v>1.9</v>
      </c>
      <c r="AD316" s="2">
        <v>5</v>
      </c>
    </row>
    <row r="317" spans="1:30" x14ac:dyDescent="0.45">
      <c r="A317" s="2">
        <v>280</v>
      </c>
      <c r="B317" s="3" t="s">
        <v>348</v>
      </c>
      <c r="C317" s="4" t="s">
        <v>59</v>
      </c>
      <c r="D317" s="2">
        <v>20</v>
      </c>
      <c r="E317" s="3" t="s">
        <v>54</v>
      </c>
      <c r="F317" s="2">
        <v>14</v>
      </c>
      <c r="G317" s="2">
        <v>0</v>
      </c>
      <c r="H317" s="2">
        <v>4.3</v>
      </c>
      <c r="I317" s="2">
        <v>0.5</v>
      </c>
      <c r="J317" s="2">
        <v>1</v>
      </c>
      <c r="K317" s="2">
        <v>0.5</v>
      </c>
      <c r="L317" s="2">
        <v>0.1</v>
      </c>
      <c r="M317" s="2">
        <v>0.1</v>
      </c>
      <c r="N317" s="2">
        <v>1</v>
      </c>
      <c r="O317" s="2">
        <v>0.4</v>
      </c>
      <c r="P317" s="2">
        <v>0.9</v>
      </c>
      <c r="Q317" s="2">
        <v>0.46200000000000002</v>
      </c>
      <c r="R317" s="2">
        <v>0.53600000000000003</v>
      </c>
      <c r="S317" s="2">
        <v>0.1</v>
      </c>
      <c r="T317" s="2">
        <v>0.1</v>
      </c>
      <c r="U317" s="2">
        <v>1</v>
      </c>
      <c r="V317" s="2">
        <v>0.1</v>
      </c>
      <c r="W317" s="2">
        <v>0.8</v>
      </c>
      <c r="X317" s="2">
        <v>0.9</v>
      </c>
      <c r="Y317" s="2">
        <v>0.3</v>
      </c>
      <c r="Z317" s="2">
        <v>0.1</v>
      </c>
      <c r="AA317" s="2">
        <v>0</v>
      </c>
      <c r="AB317" s="2">
        <v>0.2</v>
      </c>
      <c r="AC317" s="2">
        <v>0.5</v>
      </c>
      <c r="AD317" s="2">
        <v>1.2</v>
      </c>
    </row>
    <row r="318" spans="1:30" x14ac:dyDescent="0.45">
      <c r="A318" s="8" t="s">
        <v>0</v>
      </c>
      <c r="B318" s="8" t="s">
        <v>1</v>
      </c>
      <c r="C318" s="8" t="s">
        <v>2</v>
      </c>
      <c r="D318" s="8" t="s">
        <v>3</v>
      </c>
      <c r="E318" s="8" t="s">
        <v>4</v>
      </c>
      <c r="F318" s="8" t="s">
        <v>5</v>
      </c>
      <c r="G318" s="8" t="s">
        <v>6</v>
      </c>
      <c r="H318" s="8" t="s">
        <v>7</v>
      </c>
      <c r="I318" s="8" t="s">
        <v>8</v>
      </c>
      <c r="J318" s="8" t="s">
        <v>9</v>
      </c>
      <c r="K318" s="8" t="s">
        <v>10</v>
      </c>
      <c r="L318" s="8" t="s">
        <v>11</v>
      </c>
      <c r="M318" s="8" t="s">
        <v>12</v>
      </c>
      <c r="N318" s="8" t="s">
        <v>13</v>
      </c>
      <c r="O318" s="8" t="s">
        <v>14</v>
      </c>
      <c r="P318" s="8" t="s">
        <v>15</v>
      </c>
      <c r="Q318" s="8" t="s">
        <v>16</v>
      </c>
      <c r="R318" s="8" t="s">
        <v>17</v>
      </c>
      <c r="S318" s="8" t="s">
        <v>18</v>
      </c>
      <c r="T318" s="8" t="s">
        <v>19</v>
      </c>
      <c r="U318" s="8" t="s">
        <v>20</v>
      </c>
      <c r="V318" s="8" t="s">
        <v>21</v>
      </c>
      <c r="W318" s="8" t="s">
        <v>22</v>
      </c>
      <c r="X318" s="8" t="s">
        <v>23</v>
      </c>
      <c r="Y318" s="8" t="s">
        <v>24</v>
      </c>
      <c r="Z318" s="8" t="s">
        <v>25</v>
      </c>
      <c r="AA318" s="8" t="s">
        <v>26</v>
      </c>
      <c r="AB318" s="8" t="s">
        <v>27</v>
      </c>
      <c r="AC318" s="8" t="s">
        <v>28</v>
      </c>
      <c r="AD318" s="8" t="s">
        <v>29</v>
      </c>
    </row>
    <row r="319" spans="1:30" x14ac:dyDescent="0.45">
      <c r="A319" s="2">
        <v>281</v>
      </c>
      <c r="B319" s="3" t="s">
        <v>349</v>
      </c>
      <c r="C319" s="4" t="s">
        <v>28</v>
      </c>
      <c r="D319" s="2">
        <v>21</v>
      </c>
      <c r="E319" s="5" t="s">
        <v>32</v>
      </c>
      <c r="F319" s="2">
        <v>17</v>
      </c>
      <c r="G319" s="2">
        <v>0</v>
      </c>
      <c r="H319" s="2">
        <v>6.4</v>
      </c>
      <c r="I319" s="2">
        <v>0.9</v>
      </c>
      <c r="J319" s="2">
        <v>2.5</v>
      </c>
      <c r="K319" s="2">
        <v>0.34899999999999998</v>
      </c>
      <c r="L319" s="2">
        <v>0.2</v>
      </c>
      <c r="M319" s="2">
        <v>0.7</v>
      </c>
      <c r="N319" s="2">
        <v>0.25</v>
      </c>
      <c r="O319" s="2">
        <v>0.7</v>
      </c>
      <c r="P319" s="2">
        <v>1.8</v>
      </c>
      <c r="Q319" s="2">
        <v>0.38700000000000001</v>
      </c>
      <c r="R319" s="2">
        <v>0.38400000000000001</v>
      </c>
      <c r="S319" s="2">
        <v>0.5</v>
      </c>
      <c r="T319" s="2">
        <v>0.9</v>
      </c>
      <c r="U319" s="2">
        <v>0.53300000000000003</v>
      </c>
      <c r="V319" s="2">
        <v>0.1</v>
      </c>
      <c r="W319" s="2">
        <v>0.9</v>
      </c>
      <c r="X319" s="2">
        <v>1.1000000000000001</v>
      </c>
      <c r="Y319" s="2">
        <v>0.8</v>
      </c>
      <c r="Z319" s="2">
        <v>0.2</v>
      </c>
      <c r="AA319" s="2">
        <v>0.2</v>
      </c>
      <c r="AB319" s="2">
        <v>0.5</v>
      </c>
      <c r="AC319" s="2">
        <v>0.9</v>
      </c>
      <c r="AD319" s="2">
        <v>2.4</v>
      </c>
    </row>
    <row r="320" spans="1:30" x14ac:dyDescent="0.45">
      <c r="A320" s="6">
        <v>281</v>
      </c>
      <c r="B320" s="3" t="s">
        <v>349</v>
      </c>
      <c r="C320" s="7" t="s">
        <v>28</v>
      </c>
      <c r="D320" s="6">
        <v>21</v>
      </c>
      <c r="E320" s="3" t="s">
        <v>42</v>
      </c>
      <c r="F320" s="6">
        <v>15</v>
      </c>
      <c r="G320" s="6">
        <v>0</v>
      </c>
      <c r="H320" s="6">
        <v>6.6</v>
      </c>
      <c r="I320" s="6">
        <v>0.9</v>
      </c>
      <c r="J320" s="6">
        <v>2.5</v>
      </c>
      <c r="K320" s="6">
        <v>0.378</v>
      </c>
      <c r="L320" s="6">
        <v>0.2</v>
      </c>
      <c r="M320" s="6">
        <v>0.7</v>
      </c>
      <c r="N320" s="6">
        <v>0.3</v>
      </c>
      <c r="O320" s="6">
        <v>0.7</v>
      </c>
      <c r="P320" s="6">
        <v>1.8</v>
      </c>
      <c r="Q320" s="6">
        <v>0.40699999999999997</v>
      </c>
      <c r="R320" s="6">
        <v>0.41899999999999998</v>
      </c>
      <c r="S320" s="6">
        <v>0.5</v>
      </c>
      <c r="T320" s="6">
        <v>1</v>
      </c>
      <c r="U320" s="6">
        <v>0.53300000000000003</v>
      </c>
      <c r="V320" s="6">
        <v>0.1</v>
      </c>
      <c r="W320" s="6">
        <v>0.9</v>
      </c>
      <c r="X320" s="6">
        <v>1</v>
      </c>
      <c r="Y320" s="6">
        <v>0.9</v>
      </c>
      <c r="Z320" s="6">
        <v>0.2</v>
      </c>
      <c r="AA320" s="6">
        <v>0.2</v>
      </c>
      <c r="AB320" s="6">
        <v>0.4</v>
      </c>
      <c r="AC320" s="6">
        <v>1</v>
      </c>
      <c r="AD320" s="6">
        <v>2.6</v>
      </c>
    </row>
    <row r="321" spans="1:30" x14ac:dyDescent="0.45">
      <c r="A321" s="6">
        <v>281</v>
      </c>
      <c r="B321" s="3" t="s">
        <v>349</v>
      </c>
      <c r="C321" s="7" t="s">
        <v>28</v>
      </c>
      <c r="D321" s="6">
        <v>21</v>
      </c>
      <c r="E321" s="3" t="s">
        <v>74</v>
      </c>
      <c r="F321" s="6">
        <v>2</v>
      </c>
      <c r="G321" s="6">
        <v>0</v>
      </c>
      <c r="H321" s="6">
        <v>4.5</v>
      </c>
      <c r="I321" s="6">
        <v>0.5</v>
      </c>
      <c r="J321" s="6">
        <v>3</v>
      </c>
      <c r="K321" s="6">
        <v>0.16700000000000001</v>
      </c>
      <c r="L321" s="6">
        <v>0</v>
      </c>
      <c r="M321" s="6">
        <v>1</v>
      </c>
      <c r="N321" s="6">
        <v>0</v>
      </c>
      <c r="O321" s="6">
        <v>0.5</v>
      </c>
      <c r="P321" s="6">
        <v>2</v>
      </c>
      <c r="Q321" s="6">
        <v>0.25</v>
      </c>
      <c r="R321" s="6">
        <v>0.16700000000000001</v>
      </c>
      <c r="S321" s="6">
        <v>0</v>
      </c>
      <c r="T321" s="6">
        <v>0</v>
      </c>
      <c r="U321" s="6"/>
      <c r="V321" s="6">
        <v>0</v>
      </c>
      <c r="W321" s="6">
        <v>1.5</v>
      </c>
      <c r="X321" s="6">
        <v>1.5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  <c r="AD321" s="6">
        <v>1</v>
      </c>
    </row>
    <row r="322" spans="1:30" x14ac:dyDescent="0.45">
      <c r="A322" s="2">
        <v>282</v>
      </c>
      <c r="B322" s="3" t="s">
        <v>350</v>
      </c>
      <c r="C322" s="4" t="s">
        <v>33</v>
      </c>
      <c r="D322" s="2">
        <v>27</v>
      </c>
      <c r="E322" s="3" t="s">
        <v>173</v>
      </c>
      <c r="F322" s="2">
        <v>49</v>
      </c>
      <c r="G322" s="2">
        <v>36</v>
      </c>
      <c r="H322" s="2">
        <v>18.8</v>
      </c>
      <c r="I322" s="2">
        <v>2.2000000000000002</v>
      </c>
      <c r="J322" s="2">
        <v>3.6</v>
      </c>
      <c r="K322" s="2">
        <v>0.61499999999999999</v>
      </c>
      <c r="L322" s="2">
        <v>0</v>
      </c>
      <c r="M322" s="2">
        <v>0</v>
      </c>
      <c r="N322" s="2">
        <v>0</v>
      </c>
      <c r="O322" s="2">
        <v>2.2000000000000002</v>
      </c>
      <c r="P322" s="2">
        <v>3.5</v>
      </c>
      <c r="Q322" s="2">
        <v>0.61799999999999999</v>
      </c>
      <c r="R322" s="2">
        <v>0.61499999999999999</v>
      </c>
      <c r="S322" s="2">
        <v>0.8</v>
      </c>
      <c r="T322" s="2">
        <v>1.2</v>
      </c>
      <c r="U322" s="2">
        <v>0.69</v>
      </c>
      <c r="V322" s="2">
        <v>2.2999999999999998</v>
      </c>
      <c r="W322" s="2">
        <v>4.3</v>
      </c>
      <c r="X322" s="2">
        <v>6.6</v>
      </c>
      <c r="Y322" s="2">
        <v>2.2000000000000002</v>
      </c>
      <c r="Z322" s="2">
        <v>0.5</v>
      </c>
      <c r="AA322" s="2">
        <v>0.4</v>
      </c>
      <c r="AB322" s="2">
        <v>0.8</v>
      </c>
      <c r="AC322" s="2">
        <v>2.4</v>
      </c>
      <c r="AD322" s="2">
        <v>5.2</v>
      </c>
    </row>
    <row r="323" spans="1:30" x14ac:dyDescent="0.45">
      <c r="A323" s="2">
        <v>283</v>
      </c>
      <c r="B323" s="3" t="s">
        <v>351</v>
      </c>
      <c r="C323" s="4" t="s">
        <v>33</v>
      </c>
      <c r="D323" s="2">
        <v>35</v>
      </c>
      <c r="E323" s="3" t="s">
        <v>54</v>
      </c>
      <c r="F323" s="2">
        <v>49</v>
      </c>
      <c r="G323" s="2">
        <v>49</v>
      </c>
      <c r="H323" s="2">
        <v>31.8</v>
      </c>
      <c r="I323" s="2">
        <v>5</v>
      </c>
      <c r="J323" s="2">
        <v>10.1</v>
      </c>
      <c r="K323" s="2">
        <v>0.49299999999999999</v>
      </c>
      <c r="L323" s="2">
        <v>1.8</v>
      </c>
      <c r="M323" s="2">
        <v>5.0999999999999996</v>
      </c>
      <c r="N323" s="2">
        <v>0.35099999999999998</v>
      </c>
      <c r="O323" s="2">
        <v>3.2</v>
      </c>
      <c r="P323" s="2">
        <v>5.0999999999999996</v>
      </c>
      <c r="Q323" s="2">
        <v>0.63500000000000001</v>
      </c>
      <c r="R323" s="2">
        <v>0.57999999999999996</v>
      </c>
      <c r="S323" s="2">
        <v>1.5</v>
      </c>
      <c r="T323" s="2">
        <v>1.8</v>
      </c>
      <c r="U323" s="2">
        <v>0.82799999999999996</v>
      </c>
      <c r="V323" s="2">
        <v>1.6</v>
      </c>
      <c r="W323" s="2">
        <v>3.9</v>
      </c>
      <c r="X323" s="2">
        <v>5.5</v>
      </c>
      <c r="Y323" s="2">
        <v>1.6</v>
      </c>
      <c r="Z323" s="2">
        <v>0.6</v>
      </c>
      <c r="AA323" s="2">
        <v>2.7</v>
      </c>
      <c r="AB323" s="2">
        <v>0.9</v>
      </c>
      <c r="AC323" s="2">
        <v>2.6</v>
      </c>
      <c r="AD323" s="2">
        <v>13.2</v>
      </c>
    </row>
    <row r="324" spans="1:30" x14ac:dyDescent="0.45">
      <c r="A324" s="2">
        <v>284</v>
      </c>
      <c r="B324" s="3" t="s">
        <v>352</v>
      </c>
      <c r="C324" s="4" t="s">
        <v>33</v>
      </c>
      <c r="D324" s="2">
        <v>35</v>
      </c>
      <c r="E324" s="3" t="s">
        <v>54</v>
      </c>
      <c r="F324" s="2">
        <v>16</v>
      </c>
      <c r="G324" s="2">
        <v>2</v>
      </c>
      <c r="H324" s="2">
        <v>4.0999999999999996</v>
      </c>
      <c r="I324" s="2">
        <v>0.4</v>
      </c>
      <c r="J324" s="2">
        <v>1.2</v>
      </c>
      <c r="K324" s="2">
        <v>0.36799999999999999</v>
      </c>
      <c r="L324" s="2">
        <v>0.1</v>
      </c>
      <c r="M324" s="2">
        <v>0.5</v>
      </c>
      <c r="N324" s="2">
        <v>0.25</v>
      </c>
      <c r="O324" s="2">
        <v>0.3</v>
      </c>
      <c r="P324" s="2">
        <v>0.7</v>
      </c>
      <c r="Q324" s="2">
        <v>0.45500000000000002</v>
      </c>
      <c r="R324" s="2">
        <v>0.42099999999999999</v>
      </c>
      <c r="S324" s="2">
        <v>0.1</v>
      </c>
      <c r="T324" s="2">
        <v>0.1</v>
      </c>
      <c r="U324" s="2">
        <v>1</v>
      </c>
      <c r="V324" s="2">
        <v>0.2</v>
      </c>
      <c r="W324" s="2">
        <v>0.1</v>
      </c>
      <c r="X324" s="2">
        <v>0.3</v>
      </c>
      <c r="Y324" s="2">
        <v>0.3</v>
      </c>
      <c r="Z324" s="2">
        <v>0.1</v>
      </c>
      <c r="AA324" s="2">
        <v>0.2</v>
      </c>
      <c r="AB324" s="2">
        <v>0.1</v>
      </c>
      <c r="AC324" s="2">
        <v>0.4</v>
      </c>
      <c r="AD324" s="2">
        <v>1.1000000000000001</v>
      </c>
    </row>
    <row r="325" spans="1:30" x14ac:dyDescent="0.45">
      <c r="A325" s="2">
        <v>285</v>
      </c>
      <c r="B325" s="3" t="s">
        <v>353</v>
      </c>
      <c r="C325" s="4" t="s">
        <v>28</v>
      </c>
      <c r="D325" s="2">
        <v>35</v>
      </c>
      <c r="E325" s="3" t="s">
        <v>37</v>
      </c>
      <c r="F325" s="2">
        <v>41</v>
      </c>
      <c r="G325" s="2">
        <v>5</v>
      </c>
      <c r="H325" s="2">
        <v>17.7</v>
      </c>
      <c r="I325" s="2">
        <v>2.8</v>
      </c>
      <c r="J325" s="2">
        <v>6.5</v>
      </c>
      <c r="K325" s="2">
        <v>0.433</v>
      </c>
      <c r="L325" s="2">
        <v>1.5</v>
      </c>
      <c r="M325" s="2">
        <v>4.5999999999999996</v>
      </c>
      <c r="N325" s="2">
        <v>0.33700000000000002</v>
      </c>
      <c r="O325" s="2">
        <v>1.3</v>
      </c>
      <c r="P325" s="2">
        <v>2</v>
      </c>
      <c r="Q325" s="2">
        <v>0.65400000000000003</v>
      </c>
      <c r="R325" s="2">
        <v>0.55000000000000004</v>
      </c>
      <c r="S325" s="2">
        <v>1.8</v>
      </c>
      <c r="T325" s="2">
        <v>2.2999999999999998</v>
      </c>
      <c r="U325" s="2">
        <v>0.78700000000000003</v>
      </c>
      <c r="V325" s="2">
        <v>1.1000000000000001</v>
      </c>
      <c r="W325" s="2">
        <v>5.0999999999999996</v>
      </c>
      <c r="X325" s="2">
        <v>6.2</v>
      </c>
      <c r="Y325" s="2">
        <v>2.2999999999999998</v>
      </c>
      <c r="Z325" s="2">
        <v>0.3</v>
      </c>
      <c r="AA325" s="2">
        <v>0.2</v>
      </c>
      <c r="AB325" s="2">
        <v>0.8</v>
      </c>
      <c r="AC325" s="2">
        <v>1.8</v>
      </c>
      <c r="AD325" s="2">
        <v>9</v>
      </c>
    </row>
    <row r="326" spans="1:30" x14ac:dyDescent="0.45">
      <c r="A326" s="2">
        <v>286</v>
      </c>
      <c r="B326" s="3" t="s">
        <v>354</v>
      </c>
      <c r="C326" s="4" t="s">
        <v>50</v>
      </c>
      <c r="D326" s="2">
        <v>37</v>
      </c>
      <c r="E326" s="3" t="s">
        <v>37</v>
      </c>
      <c r="F326" s="2">
        <v>37</v>
      </c>
      <c r="G326" s="2">
        <v>35</v>
      </c>
      <c r="H326" s="2">
        <v>28</v>
      </c>
      <c r="I326" s="2">
        <v>2.8</v>
      </c>
      <c r="J326" s="2">
        <v>6.5</v>
      </c>
      <c r="K326" s="2">
        <v>0.42599999999999999</v>
      </c>
      <c r="L326" s="2">
        <v>1.7</v>
      </c>
      <c r="M326" s="2">
        <v>4.4000000000000004</v>
      </c>
      <c r="N326" s="2">
        <v>0.38500000000000001</v>
      </c>
      <c r="O326" s="2">
        <v>1.1000000000000001</v>
      </c>
      <c r="P326" s="2">
        <v>2.2000000000000002</v>
      </c>
      <c r="Q326" s="2">
        <v>0.50600000000000001</v>
      </c>
      <c r="R326" s="2">
        <v>0.55400000000000005</v>
      </c>
      <c r="S326" s="2">
        <v>0.9</v>
      </c>
      <c r="T326" s="2">
        <v>1.1000000000000001</v>
      </c>
      <c r="U326" s="2">
        <v>0.83299999999999996</v>
      </c>
      <c r="V326" s="2">
        <v>0.7</v>
      </c>
      <c r="W326" s="2">
        <v>2.8</v>
      </c>
      <c r="X326" s="2">
        <v>3.5</v>
      </c>
      <c r="Y326" s="2">
        <v>4</v>
      </c>
      <c r="Z326" s="2">
        <v>1.1000000000000001</v>
      </c>
      <c r="AA326" s="2">
        <v>0.4</v>
      </c>
      <c r="AB326" s="2">
        <v>1.4</v>
      </c>
      <c r="AC326" s="2">
        <v>2.5</v>
      </c>
      <c r="AD326" s="2">
        <v>8.1999999999999993</v>
      </c>
    </row>
    <row r="327" spans="1:30" x14ac:dyDescent="0.45">
      <c r="A327" s="2">
        <v>287</v>
      </c>
      <c r="B327" s="3" t="s">
        <v>355</v>
      </c>
      <c r="C327" s="4" t="s">
        <v>59</v>
      </c>
      <c r="D327" s="2">
        <v>23</v>
      </c>
      <c r="E327" s="3" t="s">
        <v>98</v>
      </c>
      <c r="F327" s="2">
        <v>9</v>
      </c>
      <c r="G327" s="2">
        <v>0</v>
      </c>
      <c r="H327" s="2">
        <v>5.8</v>
      </c>
      <c r="I327" s="2">
        <v>0.4</v>
      </c>
      <c r="J327" s="2">
        <v>1.9</v>
      </c>
      <c r="K327" s="2">
        <v>0.23499999999999999</v>
      </c>
      <c r="L327" s="2">
        <v>0.3</v>
      </c>
      <c r="M327" s="2">
        <v>1.4</v>
      </c>
      <c r="N327" s="2">
        <v>0.23100000000000001</v>
      </c>
      <c r="O327" s="2">
        <v>0.1</v>
      </c>
      <c r="P327" s="2">
        <v>0.4</v>
      </c>
      <c r="Q327" s="2">
        <v>0.25</v>
      </c>
      <c r="R327" s="2">
        <v>0.32400000000000001</v>
      </c>
      <c r="S327" s="2">
        <v>0.3</v>
      </c>
      <c r="T327" s="2">
        <v>0.4</v>
      </c>
      <c r="U327" s="2">
        <v>0.75</v>
      </c>
      <c r="V327" s="2">
        <v>0.1</v>
      </c>
      <c r="W327" s="2">
        <v>0.7</v>
      </c>
      <c r="X327" s="2">
        <v>0.8</v>
      </c>
      <c r="Y327" s="2">
        <v>0</v>
      </c>
      <c r="Z327" s="2">
        <v>0</v>
      </c>
      <c r="AA327" s="2">
        <v>0</v>
      </c>
      <c r="AB327" s="2">
        <v>0.1</v>
      </c>
      <c r="AC327" s="2">
        <v>0.7</v>
      </c>
      <c r="AD327" s="2">
        <v>1.6</v>
      </c>
    </row>
    <row r="328" spans="1:30" x14ac:dyDescent="0.45">
      <c r="A328" s="2">
        <v>288</v>
      </c>
      <c r="B328" s="3" t="s">
        <v>356</v>
      </c>
      <c r="C328" s="4" t="s">
        <v>28</v>
      </c>
      <c r="D328" s="2">
        <v>28</v>
      </c>
      <c r="E328" s="3" t="s">
        <v>82</v>
      </c>
      <c r="F328" s="2">
        <v>36</v>
      </c>
      <c r="G328" s="2">
        <v>0</v>
      </c>
      <c r="H328" s="2">
        <v>20.100000000000001</v>
      </c>
      <c r="I328" s="2">
        <v>2.6</v>
      </c>
      <c r="J328" s="2">
        <v>5.6</v>
      </c>
      <c r="K328" s="2">
        <v>0.45800000000000002</v>
      </c>
      <c r="L328" s="2">
        <v>1.7</v>
      </c>
      <c r="M328" s="2">
        <v>4.0999999999999996</v>
      </c>
      <c r="N328" s="2">
        <v>0.40899999999999997</v>
      </c>
      <c r="O328" s="2">
        <v>0.9</v>
      </c>
      <c r="P328" s="2">
        <v>1.5</v>
      </c>
      <c r="Q328" s="2">
        <v>0.59299999999999997</v>
      </c>
      <c r="R328" s="2">
        <v>0.60799999999999998</v>
      </c>
      <c r="S328" s="2">
        <v>0.8</v>
      </c>
      <c r="T328" s="2">
        <v>1.2</v>
      </c>
      <c r="U328" s="2">
        <v>0.67400000000000004</v>
      </c>
      <c r="V328" s="2">
        <v>0.9</v>
      </c>
      <c r="W328" s="2">
        <v>3.5</v>
      </c>
      <c r="X328" s="2">
        <v>4.4000000000000004</v>
      </c>
      <c r="Y328" s="2">
        <v>1.3</v>
      </c>
      <c r="Z328" s="2">
        <v>0.3</v>
      </c>
      <c r="AA328" s="2">
        <v>0.3</v>
      </c>
      <c r="AB328" s="2">
        <v>0.6</v>
      </c>
      <c r="AC328" s="2">
        <v>1.5</v>
      </c>
      <c r="AD328" s="2">
        <v>7.7</v>
      </c>
    </row>
    <row r="329" spans="1:30" x14ac:dyDescent="0.45">
      <c r="A329" s="2">
        <v>289</v>
      </c>
      <c r="B329" s="3" t="s">
        <v>357</v>
      </c>
      <c r="C329" s="4" t="s">
        <v>50</v>
      </c>
      <c r="D329" s="2">
        <v>22</v>
      </c>
      <c r="E329" s="5" t="s">
        <v>32</v>
      </c>
      <c r="F329" s="2">
        <v>14</v>
      </c>
      <c r="G329" s="2">
        <v>1</v>
      </c>
      <c r="H329" s="2">
        <v>14.4</v>
      </c>
      <c r="I329" s="2">
        <v>1.4</v>
      </c>
      <c r="J329" s="2">
        <v>4.8</v>
      </c>
      <c r="K329" s="2">
        <v>0.28399999999999997</v>
      </c>
      <c r="L329" s="2">
        <v>0.4</v>
      </c>
      <c r="M329" s="2">
        <v>2.1</v>
      </c>
      <c r="N329" s="2">
        <v>0.16700000000000001</v>
      </c>
      <c r="O329" s="2">
        <v>1</v>
      </c>
      <c r="P329" s="2">
        <v>2.6</v>
      </c>
      <c r="Q329" s="2">
        <v>0.378</v>
      </c>
      <c r="R329" s="2">
        <v>0.32100000000000001</v>
      </c>
      <c r="S329" s="2">
        <v>0.8</v>
      </c>
      <c r="T329" s="2">
        <v>0.9</v>
      </c>
      <c r="U329" s="2">
        <v>0.91700000000000004</v>
      </c>
      <c r="V329" s="2">
        <v>0.3</v>
      </c>
      <c r="W329" s="2">
        <v>1.4</v>
      </c>
      <c r="X329" s="2">
        <v>1.6</v>
      </c>
      <c r="Y329" s="2">
        <v>2</v>
      </c>
      <c r="Z329" s="2">
        <v>0.5</v>
      </c>
      <c r="AA329" s="2">
        <v>0</v>
      </c>
      <c r="AB329" s="2">
        <v>1.1000000000000001</v>
      </c>
      <c r="AC329" s="2">
        <v>1.3</v>
      </c>
      <c r="AD329" s="2">
        <v>3.9</v>
      </c>
    </row>
    <row r="330" spans="1:30" x14ac:dyDescent="0.45">
      <c r="A330" s="6">
        <v>289</v>
      </c>
      <c r="B330" s="3" t="s">
        <v>357</v>
      </c>
      <c r="C330" s="7" t="s">
        <v>50</v>
      </c>
      <c r="D330" s="6">
        <v>22</v>
      </c>
      <c r="E330" s="3" t="s">
        <v>70</v>
      </c>
      <c r="F330" s="6">
        <v>13</v>
      </c>
      <c r="G330" s="6">
        <v>1</v>
      </c>
      <c r="H330" s="6">
        <v>15.4</v>
      </c>
      <c r="I330" s="6">
        <v>1.5</v>
      </c>
      <c r="J330" s="6">
        <v>5.0999999999999996</v>
      </c>
      <c r="K330" s="6">
        <v>0.28799999999999998</v>
      </c>
      <c r="L330" s="6">
        <v>0.4</v>
      </c>
      <c r="M330" s="6">
        <v>2.2999999999999998</v>
      </c>
      <c r="N330" s="6">
        <v>0.16700000000000001</v>
      </c>
      <c r="O330" s="6">
        <v>1.1000000000000001</v>
      </c>
      <c r="P330" s="6">
        <v>2.8</v>
      </c>
      <c r="Q330" s="6">
        <v>0.38900000000000001</v>
      </c>
      <c r="R330" s="6">
        <v>0.32600000000000001</v>
      </c>
      <c r="S330" s="6">
        <v>0.8</v>
      </c>
      <c r="T330" s="6">
        <v>0.9</v>
      </c>
      <c r="U330" s="6">
        <v>0.91700000000000004</v>
      </c>
      <c r="V330" s="6">
        <v>0.3</v>
      </c>
      <c r="W330" s="6">
        <v>1.5</v>
      </c>
      <c r="X330" s="6">
        <v>1.8</v>
      </c>
      <c r="Y330" s="6">
        <v>2.2000000000000002</v>
      </c>
      <c r="Z330" s="6">
        <v>0.5</v>
      </c>
      <c r="AA330" s="6">
        <v>0</v>
      </c>
      <c r="AB330" s="6">
        <v>1.2</v>
      </c>
      <c r="AC330" s="6">
        <v>1.4</v>
      </c>
      <c r="AD330" s="6">
        <v>4.2</v>
      </c>
    </row>
    <row r="331" spans="1:30" x14ac:dyDescent="0.45">
      <c r="A331" s="6">
        <v>289</v>
      </c>
      <c r="B331" s="3" t="s">
        <v>357</v>
      </c>
      <c r="C331" s="7" t="s">
        <v>50</v>
      </c>
      <c r="D331" s="6">
        <v>22</v>
      </c>
      <c r="E331" s="3" t="s">
        <v>46</v>
      </c>
      <c r="F331" s="6">
        <v>1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/>
      <c r="O331" s="6">
        <v>0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/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x14ac:dyDescent="0.45">
      <c r="A332" s="2">
        <v>290</v>
      </c>
      <c r="B332" s="3" t="s">
        <v>358</v>
      </c>
      <c r="C332" s="4" t="s">
        <v>33</v>
      </c>
      <c r="D332" s="2">
        <v>24</v>
      </c>
      <c r="E332" s="3" t="s">
        <v>80</v>
      </c>
      <c r="F332" s="2">
        <v>27</v>
      </c>
      <c r="G332" s="2">
        <v>0</v>
      </c>
      <c r="H332" s="2">
        <v>6.7</v>
      </c>
      <c r="I332" s="2">
        <v>0.9</v>
      </c>
      <c r="J332" s="2">
        <v>2.2999999999999998</v>
      </c>
      <c r="K332" s="2">
        <v>0.41</v>
      </c>
      <c r="L332" s="2">
        <v>0.3</v>
      </c>
      <c r="M332" s="2">
        <v>1.2</v>
      </c>
      <c r="N332" s="2">
        <v>0.24199999999999999</v>
      </c>
      <c r="O332" s="2">
        <v>0.6</v>
      </c>
      <c r="P332" s="2">
        <v>1</v>
      </c>
      <c r="Q332" s="2">
        <v>0.60699999999999998</v>
      </c>
      <c r="R332" s="2">
        <v>0.47499999999999998</v>
      </c>
      <c r="S332" s="2">
        <v>0.4</v>
      </c>
      <c r="T332" s="2">
        <v>0.6</v>
      </c>
      <c r="U332" s="2">
        <v>0.75</v>
      </c>
      <c r="V332" s="2">
        <v>0.6</v>
      </c>
      <c r="W332" s="2">
        <v>1.3</v>
      </c>
      <c r="X332" s="2">
        <v>1.9</v>
      </c>
      <c r="Y332" s="2">
        <v>1</v>
      </c>
      <c r="Z332" s="2">
        <v>0.1</v>
      </c>
      <c r="AA332" s="2">
        <v>0.3</v>
      </c>
      <c r="AB332" s="2">
        <v>0.3</v>
      </c>
      <c r="AC332" s="2">
        <v>0.7</v>
      </c>
      <c r="AD332" s="2">
        <v>2.6</v>
      </c>
    </row>
    <row r="333" spans="1:30" x14ac:dyDescent="0.45">
      <c r="A333" s="2">
        <v>291</v>
      </c>
      <c r="B333" s="3" t="s">
        <v>359</v>
      </c>
      <c r="C333" s="4" t="s">
        <v>39</v>
      </c>
      <c r="D333" s="2">
        <v>27</v>
      </c>
      <c r="E333" s="3" t="s">
        <v>89</v>
      </c>
      <c r="F333" s="2">
        <v>44</v>
      </c>
      <c r="G333" s="2">
        <v>40</v>
      </c>
      <c r="H333" s="2">
        <v>24.9</v>
      </c>
      <c r="I333" s="2">
        <v>3</v>
      </c>
      <c r="J333" s="2">
        <v>6.3</v>
      </c>
      <c r="K333" s="2">
        <v>0.46899999999999997</v>
      </c>
      <c r="L333" s="2">
        <v>0.9</v>
      </c>
      <c r="M333" s="2">
        <v>2.8</v>
      </c>
      <c r="N333" s="2">
        <v>0.312</v>
      </c>
      <c r="O333" s="2">
        <v>2.1</v>
      </c>
      <c r="P333" s="2">
        <v>3.5</v>
      </c>
      <c r="Q333" s="2">
        <v>0.59899999999999998</v>
      </c>
      <c r="R333" s="2">
        <v>0.54</v>
      </c>
      <c r="S333" s="2">
        <v>0.8</v>
      </c>
      <c r="T333" s="2">
        <v>1.1000000000000001</v>
      </c>
      <c r="U333" s="2">
        <v>0.77100000000000002</v>
      </c>
      <c r="V333" s="2">
        <v>1.2</v>
      </c>
      <c r="W333" s="2">
        <v>1.9</v>
      </c>
      <c r="X333" s="2">
        <v>3.1</v>
      </c>
      <c r="Y333" s="2">
        <v>1.8</v>
      </c>
      <c r="Z333" s="2">
        <v>0.6</v>
      </c>
      <c r="AA333" s="2">
        <v>0.3</v>
      </c>
      <c r="AB333" s="2">
        <v>0.6</v>
      </c>
      <c r="AC333" s="2">
        <v>1.9</v>
      </c>
      <c r="AD333" s="2">
        <v>7.6</v>
      </c>
    </row>
    <row r="334" spans="1:30" x14ac:dyDescent="0.45">
      <c r="A334" s="2">
        <v>292</v>
      </c>
      <c r="B334" s="3" t="s">
        <v>360</v>
      </c>
      <c r="C334" s="4" t="s">
        <v>50</v>
      </c>
      <c r="D334" s="2">
        <v>22</v>
      </c>
      <c r="E334" s="3" t="s">
        <v>95</v>
      </c>
      <c r="F334" s="2">
        <v>13</v>
      </c>
      <c r="G334" s="2">
        <v>0</v>
      </c>
      <c r="H334" s="2">
        <v>9.1999999999999993</v>
      </c>
      <c r="I334" s="2">
        <v>1.5</v>
      </c>
      <c r="J334" s="2">
        <v>3.1</v>
      </c>
      <c r="K334" s="2">
        <v>0.5</v>
      </c>
      <c r="L334" s="2">
        <v>0.6</v>
      </c>
      <c r="M334" s="2">
        <v>1.5</v>
      </c>
      <c r="N334" s="2">
        <v>0.42099999999999999</v>
      </c>
      <c r="O334" s="2">
        <v>0.9</v>
      </c>
      <c r="P334" s="2">
        <v>1.6</v>
      </c>
      <c r="Q334" s="2">
        <v>0.57099999999999995</v>
      </c>
      <c r="R334" s="2">
        <v>0.6</v>
      </c>
      <c r="S334" s="2">
        <v>0.1</v>
      </c>
      <c r="T334" s="2">
        <v>0.1</v>
      </c>
      <c r="U334" s="2">
        <v>1</v>
      </c>
      <c r="V334" s="2">
        <v>0.3</v>
      </c>
      <c r="W334" s="2">
        <v>1.5</v>
      </c>
      <c r="X334" s="2">
        <v>1.8</v>
      </c>
      <c r="Y334" s="2">
        <v>1.5</v>
      </c>
      <c r="Z334" s="2">
        <v>0.2</v>
      </c>
      <c r="AA334" s="2">
        <v>0</v>
      </c>
      <c r="AB334" s="2">
        <v>0.7</v>
      </c>
      <c r="AC334" s="2">
        <v>0.2</v>
      </c>
      <c r="AD334" s="2">
        <v>3.8</v>
      </c>
    </row>
    <row r="335" spans="1:30" x14ac:dyDescent="0.45">
      <c r="A335" s="2">
        <v>293</v>
      </c>
      <c r="B335" s="3" t="s">
        <v>361</v>
      </c>
      <c r="C335" s="4" t="s">
        <v>33</v>
      </c>
      <c r="D335" s="2">
        <v>35</v>
      </c>
      <c r="E335" s="3" t="s">
        <v>124</v>
      </c>
      <c r="F335" s="2">
        <v>9</v>
      </c>
      <c r="G335" s="2">
        <v>0</v>
      </c>
      <c r="H335" s="2">
        <v>5.3</v>
      </c>
      <c r="I335" s="2">
        <v>1.1000000000000001</v>
      </c>
      <c r="J335" s="2">
        <v>2.2999999999999998</v>
      </c>
      <c r="K335" s="2">
        <v>0.47599999999999998</v>
      </c>
      <c r="L335" s="2">
        <v>0</v>
      </c>
      <c r="M335" s="2">
        <v>0.2</v>
      </c>
      <c r="N335" s="2">
        <v>0</v>
      </c>
      <c r="O335" s="2">
        <v>1.1000000000000001</v>
      </c>
      <c r="P335" s="2">
        <v>2.1</v>
      </c>
      <c r="Q335" s="2">
        <v>0.52600000000000002</v>
      </c>
      <c r="R335" s="2">
        <v>0.47599999999999998</v>
      </c>
      <c r="S335" s="2">
        <v>0.3</v>
      </c>
      <c r="T335" s="2">
        <v>0.7</v>
      </c>
      <c r="U335" s="2">
        <v>0.5</v>
      </c>
      <c r="V335" s="2">
        <v>0.7</v>
      </c>
      <c r="W335" s="2">
        <v>1.8</v>
      </c>
      <c r="X335" s="2">
        <v>2.4</v>
      </c>
      <c r="Y335" s="2">
        <v>0.4</v>
      </c>
      <c r="Z335" s="2">
        <v>0</v>
      </c>
      <c r="AA335" s="2">
        <v>0.1</v>
      </c>
      <c r="AB335" s="2">
        <v>0.2</v>
      </c>
      <c r="AC335" s="2">
        <v>0.4</v>
      </c>
      <c r="AD335" s="2">
        <v>2.6</v>
      </c>
    </row>
    <row r="336" spans="1:30" x14ac:dyDescent="0.45">
      <c r="A336" s="2">
        <v>294</v>
      </c>
      <c r="B336" s="3" t="s">
        <v>362</v>
      </c>
      <c r="C336" s="4" t="s">
        <v>28</v>
      </c>
      <c r="D336" s="2">
        <v>26</v>
      </c>
      <c r="E336" s="3" t="s">
        <v>40</v>
      </c>
      <c r="F336" s="2">
        <v>43</v>
      </c>
      <c r="G336" s="2">
        <v>43</v>
      </c>
      <c r="H336" s="2">
        <v>32.700000000000003</v>
      </c>
      <c r="I336" s="2">
        <v>8</v>
      </c>
      <c r="J336" s="2">
        <v>16</v>
      </c>
      <c r="K336" s="2">
        <v>0.501</v>
      </c>
      <c r="L336" s="2">
        <v>3.3</v>
      </c>
      <c r="M336" s="2">
        <v>8</v>
      </c>
      <c r="N336" s="2">
        <v>0.40600000000000003</v>
      </c>
      <c r="O336" s="2">
        <v>4.8</v>
      </c>
      <c r="P336" s="2">
        <v>8</v>
      </c>
      <c r="Q336" s="2">
        <v>0.59799999999999998</v>
      </c>
      <c r="R336" s="2">
        <v>0.60299999999999998</v>
      </c>
      <c r="S336" s="2">
        <v>4.4000000000000004</v>
      </c>
      <c r="T336" s="2">
        <v>5</v>
      </c>
      <c r="U336" s="2">
        <v>0.88400000000000001</v>
      </c>
      <c r="V336" s="2">
        <v>2.2999999999999998</v>
      </c>
      <c r="W336" s="2">
        <v>6.2</v>
      </c>
      <c r="X336" s="2">
        <v>8.5</v>
      </c>
      <c r="Y336" s="2">
        <v>1.9</v>
      </c>
      <c r="Z336" s="2">
        <v>0.9</v>
      </c>
      <c r="AA336" s="2">
        <v>0.5</v>
      </c>
      <c r="AB336" s="2">
        <v>1.3</v>
      </c>
      <c r="AC336" s="2">
        <v>2</v>
      </c>
      <c r="AD336" s="2">
        <v>23.7</v>
      </c>
    </row>
    <row r="337" spans="1:30" x14ac:dyDescent="0.45">
      <c r="A337" s="2">
        <v>295</v>
      </c>
      <c r="B337" s="3" t="s">
        <v>363</v>
      </c>
      <c r="C337" s="4" t="s">
        <v>59</v>
      </c>
      <c r="D337" s="2">
        <v>26</v>
      </c>
      <c r="E337" s="3" t="s">
        <v>51</v>
      </c>
      <c r="F337" s="2">
        <v>41</v>
      </c>
      <c r="G337" s="2">
        <v>1</v>
      </c>
      <c r="H337" s="2">
        <v>18.5</v>
      </c>
      <c r="I337" s="2">
        <v>2.5</v>
      </c>
      <c r="J337" s="2">
        <v>5.7</v>
      </c>
      <c r="K337" s="2">
        <v>0.443</v>
      </c>
      <c r="L337" s="2">
        <v>0.8</v>
      </c>
      <c r="M337" s="2">
        <v>2.2000000000000002</v>
      </c>
      <c r="N337" s="2">
        <v>0.36299999999999999</v>
      </c>
      <c r="O337" s="2">
        <v>1.7</v>
      </c>
      <c r="P337" s="2">
        <v>3.5</v>
      </c>
      <c r="Q337" s="2">
        <v>0.49299999999999999</v>
      </c>
      <c r="R337" s="2">
        <v>0.51300000000000001</v>
      </c>
      <c r="S337" s="2">
        <v>1.5</v>
      </c>
      <c r="T337" s="2">
        <v>1.9</v>
      </c>
      <c r="U337" s="2">
        <v>0.79200000000000004</v>
      </c>
      <c r="V337" s="2">
        <v>1</v>
      </c>
      <c r="W337" s="2">
        <v>2.5</v>
      </c>
      <c r="X337" s="2">
        <v>3.5</v>
      </c>
      <c r="Y337" s="2">
        <v>2</v>
      </c>
      <c r="Z337" s="2">
        <v>0.7</v>
      </c>
      <c r="AA337" s="2">
        <v>0.2</v>
      </c>
      <c r="AB337" s="2">
        <v>1.1000000000000001</v>
      </c>
      <c r="AC337" s="2">
        <v>1.5</v>
      </c>
      <c r="AD337" s="2">
        <v>7.4</v>
      </c>
    </row>
    <row r="338" spans="1:30" x14ac:dyDescent="0.45">
      <c r="A338" s="2">
        <v>296</v>
      </c>
      <c r="B338" s="3" t="s">
        <v>364</v>
      </c>
      <c r="C338" s="4" t="s">
        <v>59</v>
      </c>
      <c r="D338" s="2">
        <v>28</v>
      </c>
      <c r="E338" s="3" t="s">
        <v>37</v>
      </c>
      <c r="F338" s="2">
        <v>35</v>
      </c>
      <c r="G338" s="2">
        <v>14</v>
      </c>
      <c r="H338" s="2">
        <v>26.4</v>
      </c>
      <c r="I338" s="2">
        <v>3.9</v>
      </c>
      <c r="J338" s="2">
        <v>8.6</v>
      </c>
      <c r="K338" s="2">
        <v>0.45400000000000001</v>
      </c>
      <c r="L338" s="2">
        <v>1.1000000000000001</v>
      </c>
      <c r="M338" s="2">
        <v>3.1</v>
      </c>
      <c r="N338" s="2">
        <v>0.36399999999999999</v>
      </c>
      <c r="O338" s="2">
        <v>2.8</v>
      </c>
      <c r="P338" s="2">
        <v>5.6</v>
      </c>
      <c r="Q338" s="2">
        <v>0.503</v>
      </c>
      <c r="R338" s="2">
        <v>0.51800000000000002</v>
      </c>
      <c r="S338" s="2">
        <v>1.2</v>
      </c>
      <c r="T338" s="2">
        <v>1.6</v>
      </c>
      <c r="U338" s="2">
        <v>0.754</v>
      </c>
      <c r="V338" s="2">
        <v>1.2</v>
      </c>
      <c r="W338" s="2">
        <v>3.4</v>
      </c>
      <c r="X338" s="2">
        <v>4.5999999999999996</v>
      </c>
      <c r="Y338" s="2">
        <v>2.1</v>
      </c>
      <c r="Z338" s="2">
        <v>0.8</v>
      </c>
      <c r="AA338" s="2">
        <v>0.3</v>
      </c>
      <c r="AB338" s="2">
        <v>1.1000000000000001</v>
      </c>
      <c r="AC338" s="2">
        <v>2.1</v>
      </c>
      <c r="AD338" s="2">
        <v>10.199999999999999</v>
      </c>
    </row>
    <row r="339" spans="1:30" x14ac:dyDescent="0.45">
      <c r="A339" s="2">
        <v>297</v>
      </c>
      <c r="B339" s="3" t="s">
        <v>365</v>
      </c>
      <c r="C339" s="4" t="s">
        <v>59</v>
      </c>
      <c r="D339" s="2">
        <v>28</v>
      </c>
      <c r="E339" s="3" t="s">
        <v>70</v>
      </c>
      <c r="F339" s="2">
        <v>18</v>
      </c>
      <c r="G339" s="2">
        <v>12</v>
      </c>
      <c r="H339" s="2">
        <v>26</v>
      </c>
      <c r="I339" s="2">
        <v>3</v>
      </c>
      <c r="J339" s="2">
        <v>7.7</v>
      </c>
      <c r="K339" s="2">
        <v>0.38800000000000001</v>
      </c>
      <c r="L339" s="2">
        <v>1.1000000000000001</v>
      </c>
      <c r="M339" s="2">
        <v>3.1</v>
      </c>
      <c r="N339" s="2">
        <v>0.35699999999999998</v>
      </c>
      <c r="O339" s="2">
        <v>1.9</v>
      </c>
      <c r="P339" s="2">
        <v>4.5999999999999996</v>
      </c>
      <c r="Q339" s="2">
        <v>0.41</v>
      </c>
      <c r="R339" s="2">
        <v>0.46</v>
      </c>
      <c r="S339" s="2">
        <v>0.8</v>
      </c>
      <c r="T339" s="2">
        <v>1.4</v>
      </c>
      <c r="U339" s="2">
        <v>0.53800000000000003</v>
      </c>
      <c r="V339" s="2">
        <v>0.7</v>
      </c>
      <c r="W339" s="2">
        <v>2.6</v>
      </c>
      <c r="X339" s="2">
        <v>3.3</v>
      </c>
      <c r="Y339" s="2">
        <v>3.4</v>
      </c>
      <c r="Z339" s="2">
        <v>1.2</v>
      </c>
      <c r="AA339" s="2">
        <v>0.6</v>
      </c>
      <c r="AB339" s="2">
        <v>1.3</v>
      </c>
      <c r="AC339" s="2">
        <v>1.8</v>
      </c>
      <c r="AD339" s="2">
        <v>7.9</v>
      </c>
    </row>
    <row r="340" spans="1:30" x14ac:dyDescent="0.45">
      <c r="A340" s="2">
        <v>298</v>
      </c>
      <c r="B340" s="3" t="s">
        <v>366</v>
      </c>
      <c r="C340" s="4" t="s">
        <v>59</v>
      </c>
      <c r="D340" s="2">
        <v>23</v>
      </c>
      <c r="E340" s="5" t="s">
        <v>32</v>
      </c>
      <c r="F340" s="2">
        <v>36</v>
      </c>
      <c r="G340" s="2">
        <v>0</v>
      </c>
      <c r="H340" s="2">
        <v>9.6999999999999993</v>
      </c>
      <c r="I340" s="2">
        <v>1.3</v>
      </c>
      <c r="J340" s="2">
        <v>2.5</v>
      </c>
      <c r="K340" s="2">
        <v>0.51700000000000002</v>
      </c>
      <c r="L340" s="2">
        <v>0.1</v>
      </c>
      <c r="M340" s="2">
        <v>0.5</v>
      </c>
      <c r="N340" s="2">
        <v>0.23499999999999999</v>
      </c>
      <c r="O340" s="2">
        <v>1.2</v>
      </c>
      <c r="P340" s="2">
        <v>2</v>
      </c>
      <c r="Q340" s="2">
        <v>0.58299999999999996</v>
      </c>
      <c r="R340" s="2">
        <v>0.53900000000000003</v>
      </c>
      <c r="S340" s="2">
        <v>0.4</v>
      </c>
      <c r="T340" s="2">
        <v>0.7</v>
      </c>
      <c r="U340" s="2">
        <v>0.5</v>
      </c>
      <c r="V340" s="2">
        <v>0.3</v>
      </c>
      <c r="W340" s="2">
        <v>0.9</v>
      </c>
      <c r="X340" s="2">
        <v>1.2</v>
      </c>
      <c r="Y340" s="2">
        <v>0.7</v>
      </c>
      <c r="Z340" s="2">
        <v>0.4</v>
      </c>
      <c r="AA340" s="2">
        <v>0.1</v>
      </c>
      <c r="AB340" s="2">
        <v>0.4</v>
      </c>
      <c r="AC340" s="2">
        <v>1.3</v>
      </c>
      <c r="AD340" s="2">
        <v>3</v>
      </c>
    </row>
    <row r="341" spans="1:30" x14ac:dyDescent="0.45">
      <c r="A341" s="6">
        <v>298</v>
      </c>
      <c r="B341" s="3" t="s">
        <v>366</v>
      </c>
      <c r="C341" s="7" t="s">
        <v>59</v>
      </c>
      <c r="D341" s="6">
        <v>23</v>
      </c>
      <c r="E341" s="3" t="s">
        <v>89</v>
      </c>
      <c r="F341" s="6">
        <v>2</v>
      </c>
      <c r="G341" s="6">
        <v>0</v>
      </c>
      <c r="H341" s="6">
        <v>15.5</v>
      </c>
      <c r="I341" s="6">
        <v>2</v>
      </c>
      <c r="J341" s="6">
        <v>5</v>
      </c>
      <c r="K341" s="6">
        <v>0.4</v>
      </c>
      <c r="L341" s="6">
        <v>0.5</v>
      </c>
      <c r="M341" s="6">
        <v>2.5</v>
      </c>
      <c r="N341" s="6">
        <v>0.2</v>
      </c>
      <c r="O341" s="6">
        <v>1.5</v>
      </c>
      <c r="P341" s="6">
        <v>2.5</v>
      </c>
      <c r="Q341" s="6">
        <v>0.6</v>
      </c>
      <c r="R341" s="6">
        <v>0.45</v>
      </c>
      <c r="S341" s="6">
        <v>0.5</v>
      </c>
      <c r="T341" s="6">
        <v>1</v>
      </c>
      <c r="U341" s="6">
        <v>0.5</v>
      </c>
      <c r="V341" s="6">
        <v>0.5</v>
      </c>
      <c r="W341" s="6">
        <v>1</v>
      </c>
      <c r="X341" s="6">
        <v>1.5</v>
      </c>
      <c r="Y341" s="6">
        <v>0.5</v>
      </c>
      <c r="Z341" s="6">
        <v>1</v>
      </c>
      <c r="AA341" s="6">
        <v>0.5</v>
      </c>
      <c r="AB341" s="6">
        <v>1</v>
      </c>
      <c r="AC341" s="6">
        <v>1.5</v>
      </c>
      <c r="AD341" s="6">
        <v>5</v>
      </c>
    </row>
    <row r="342" spans="1:30" x14ac:dyDescent="0.45">
      <c r="A342" s="6">
        <v>298</v>
      </c>
      <c r="B342" s="3" t="s">
        <v>366</v>
      </c>
      <c r="C342" s="7" t="s">
        <v>59</v>
      </c>
      <c r="D342" s="6">
        <v>23</v>
      </c>
      <c r="E342" s="3" t="s">
        <v>74</v>
      </c>
      <c r="F342" s="6">
        <v>34</v>
      </c>
      <c r="G342" s="6">
        <v>0</v>
      </c>
      <c r="H342" s="6">
        <v>9.4</v>
      </c>
      <c r="I342" s="6">
        <v>1.2</v>
      </c>
      <c r="J342" s="6">
        <v>2.2999999999999998</v>
      </c>
      <c r="K342" s="6">
        <v>0.53200000000000003</v>
      </c>
      <c r="L342" s="6">
        <v>0.1</v>
      </c>
      <c r="M342" s="6">
        <v>0.4</v>
      </c>
      <c r="N342" s="6">
        <v>0.25</v>
      </c>
      <c r="O342" s="6">
        <v>1.1000000000000001</v>
      </c>
      <c r="P342" s="6">
        <v>2</v>
      </c>
      <c r="Q342" s="6">
        <v>0.58199999999999996</v>
      </c>
      <c r="R342" s="6">
        <v>0.55100000000000005</v>
      </c>
      <c r="S342" s="6">
        <v>0.4</v>
      </c>
      <c r="T342" s="6">
        <v>0.7</v>
      </c>
      <c r="U342" s="6">
        <v>0.5</v>
      </c>
      <c r="V342" s="6">
        <v>0.2</v>
      </c>
      <c r="W342" s="6">
        <v>0.9</v>
      </c>
      <c r="X342" s="6">
        <v>1.2</v>
      </c>
      <c r="Y342" s="6">
        <v>0.7</v>
      </c>
      <c r="Z342" s="6">
        <v>0.4</v>
      </c>
      <c r="AA342" s="6">
        <v>0.1</v>
      </c>
      <c r="AB342" s="6">
        <v>0.4</v>
      </c>
      <c r="AC342" s="6">
        <v>1.3</v>
      </c>
      <c r="AD342" s="6">
        <v>2.9</v>
      </c>
    </row>
    <row r="343" spans="1:30" x14ac:dyDescent="0.45">
      <c r="A343" s="2">
        <v>299</v>
      </c>
      <c r="B343" s="3" t="s">
        <v>367</v>
      </c>
      <c r="C343" s="4" t="s">
        <v>39</v>
      </c>
      <c r="D343" s="2">
        <v>27</v>
      </c>
      <c r="E343" s="3" t="s">
        <v>98</v>
      </c>
      <c r="F343" s="2">
        <v>35</v>
      </c>
      <c r="G343" s="2">
        <v>4</v>
      </c>
      <c r="H343" s="2">
        <v>12.8</v>
      </c>
      <c r="I343" s="2">
        <v>1.2</v>
      </c>
      <c r="J343" s="2">
        <v>2.6</v>
      </c>
      <c r="K343" s="2">
        <v>0.45700000000000002</v>
      </c>
      <c r="L343" s="2">
        <v>1.1000000000000001</v>
      </c>
      <c r="M343" s="2">
        <v>2.4</v>
      </c>
      <c r="N343" s="2">
        <v>0.44700000000000001</v>
      </c>
      <c r="O343" s="2">
        <v>0.1</v>
      </c>
      <c r="P343" s="2">
        <v>0.2</v>
      </c>
      <c r="Q343" s="2">
        <v>0.57099999999999995</v>
      </c>
      <c r="R343" s="2">
        <v>0.66300000000000003</v>
      </c>
      <c r="S343" s="2">
        <v>0.2</v>
      </c>
      <c r="T343" s="2">
        <v>0.3</v>
      </c>
      <c r="U343" s="2">
        <v>0.58299999999999996</v>
      </c>
      <c r="V343" s="2">
        <v>0.3</v>
      </c>
      <c r="W343" s="2">
        <v>1</v>
      </c>
      <c r="X343" s="2">
        <v>1.2</v>
      </c>
      <c r="Y343" s="2">
        <v>0.5</v>
      </c>
      <c r="Z343" s="2">
        <v>0.3</v>
      </c>
      <c r="AA343" s="2">
        <v>0.1</v>
      </c>
      <c r="AB343" s="2">
        <v>0.4</v>
      </c>
      <c r="AC343" s="2">
        <v>1.7</v>
      </c>
      <c r="AD343" s="2">
        <v>3.7</v>
      </c>
    </row>
    <row r="344" spans="1:30" x14ac:dyDescent="0.45">
      <c r="A344" s="2">
        <v>300</v>
      </c>
      <c r="B344" s="3" t="s">
        <v>368</v>
      </c>
      <c r="C344" s="4" t="s">
        <v>59</v>
      </c>
      <c r="D344" s="2">
        <v>21</v>
      </c>
      <c r="E344" s="3" t="s">
        <v>127</v>
      </c>
      <c r="F344" s="2">
        <v>50</v>
      </c>
      <c r="G344" s="2">
        <v>15</v>
      </c>
      <c r="H344" s="2">
        <v>25.7</v>
      </c>
      <c r="I344" s="2">
        <v>5.0999999999999996</v>
      </c>
      <c r="J344" s="2">
        <v>11.2</v>
      </c>
      <c r="K344" s="2">
        <v>0.45400000000000001</v>
      </c>
      <c r="L344" s="2">
        <v>1.3</v>
      </c>
      <c r="M344" s="2">
        <v>3.5</v>
      </c>
      <c r="N344" s="2">
        <v>0.37</v>
      </c>
      <c r="O344" s="2">
        <v>3.8</v>
      </c>
      <c r="P344" s="2">
        <v>7.7</v>
      </c>
      <c r="Q344" s="2">
        <v>0.49199999999999999</v>
      </c>
      <c r="R344" s="2">
        <v>0.51200000000000001</v>
      </c>
      <c r="S344" s="2">
        <v>3.1</v>
      </c>
      <c r="T344" s="2">
        <v>3.7</v>
      </c>
      <c r="U344" s="2">
        <v>0.83399999999999996</v>
      </c>
      <c r="V344" s="2">
        <v>1</v>
      </c>
      <c r="W344" s="2">
        <v>2.8</v>
      </c>
      <c r="X344" s="2">
        <v>3.8</v>
      </c>
      <c r="Y344" s="2">
        <v>1.9</v>
      </c>
      <c r="Z344" s="2">
        <v>0.6</v>
      </c>
      <c r="AA344" s="2">
        <v>0.2</v>
      </c>
      <c r="AB344" s="2">
        <v>1.6</v>
      </c>
      <c r="AC344" s="2">
        <v>1.9</v>
      </c>
      <c r="AD344" s="2">
        <v>14.6</v>
      </c>
    </row>
    <row r="345" spans="1:30" x14ac:dyDescent="0.45">
      <c r="A345" s="8" t="s">
        <v>0</v>
      </c>
      <c r="B345" s="8" t="s">
        <v>1</v>
      </c>
      <c r="C345" s="8" t="s">
        <v>2</v>
      </c>
      <c r="D345" s="8" t="s">
        <v>3</v>
      </c>
      <c r="E345" s="8" t="s">
        <v>4</v>
      </c>
      <c r="F345" s="8" t="s">
        <v>5</v>
      </c>
      <c r="G345" s="8" t="s">
        <v>6</v>
      </c>
      <c r="H345" s="8" t="s">
        <v>7</v>
      </c>
      <c r="I345" s="8" t="s">
        <v>8</v>
      </c>
      <c r="J345" s="8" t="s">
        <v>9</v>
      </c>
      <c r="K345" s="8" t="s">
        <v>10</v>
      </c>
      <c r="L345" s="8" t="s">
        <v>11</v>
      </c>
      <c r="M345" s="8" t="s">
        <v>12</v>
      </c>
      <c r="N345" s="8" t="s">
        <v>13</v>
      </c>
      <c r="O345" s="8" t="s">
        <v>14</v>
      </c>
      <c r="P345" s="8" t="s">
        <v>15</v>
      </c>
      <c r="Q345" s="8" t="s">
        <v>16</v>
      </c>
      <c r="R345" s="8" t="s">
        <v>17</v>
      </c>
      <c r="S345" s="8" t="s">
        <v>18</v>
      </c>
      <c r="T345" s="8" t="s">
        <v>19</v>
      </c>
      <c r="U345" s="8" t="s">
        <v>20</v>
      </c>
      <c r="V345" s="8" t="s">
        <v>21</v>
      </c>
      <c r="W345" s="8" t="s">
        <v>22</v>
      </c>
      <c r="X345" s="8" t="s">
        <v>23</v>
      </c>
      <c r="Y345" s="8" t="s">
        <v>24</v>
      </c>
      <c r="Z345" s="8" t="s">
        <v>25</v>
      </c>
      <c r="AA345" s="8" t="s">
        <v>26</v>
      </c>
      <c r="AB345" s="8" t="s">
        <v>27</v>
      </c>
      <c r="AC345" s="8" t="s">
        <v>28</v>
      </c>
      <c r="AD345" s="8" t="s">
        <v>29</v>
      </c>
    </row>
    <row r="346" spans="1:30" x14ac:dyDescent="0.45">
      <c r="A346" s="2">
        <v>301</v>
      </c>
      <c r="B346" s="3" t="s">
        <v>369</v>
      </c>
      <c r="C346" s="4" t="s">
        <v>39</v>
      </c>
      <c r="D346" s="2">
        <v>37</v>
      </c>
      <c r="E346" s="3" t="s">
        <v>98</v>
      </c>
      <c r="F346" s="2">
        <v>21</v>
      </c>
      <c r="G346" s="2">
        <v>1</v>
      </c>
      <c r="H346" s="2">
        <v>11</v>
      </c>
      <c r="I346" s="2">
        <v>0.6</v>
      </c>
      <c r="J346" s="2">
        <v>2.2000000000000002</v>
      </c>
      <c r="K346" s="2">
        <v>0.28299999999999997</v>
      </c>
      <c r="L346" s="2">
        <v>0.4</v>
      </c>
      <c r="M346" s="2">
        <v>1.7</v>
      </c>
      <c r="N346" s="2">
        <v>0.25</v>
      </c>
      <c r="O346" s="2">
        <v>0.2</v>
      </c>
      <c r="P346" s="2">
        <v>0.5</v>
      </c>
      <c r="Q346" s="2">
        <v>0.4</v>
      </c>
      <c r="R346" s="2">
        <v>0.38</v>
      </c>
      <c r="S346" s="2">
        <v>0.7</v>
      </c>
      <c r="T346" s="2">
        <v>0.9</v>
      </c>
      <c r="U346" s="2">
        <v>0.73699999999999999</v>
      </c>
      <c r="V346" s="2">
        <v>0.2</v>
      </c>
      <c r="W346" s="2">
        <v>1.1000000000000001</v>
      </c>
      <c r="X346" s="2">
        <v>1.3</v>
      </c>
      <c r="Y346" s="2">
        <v>0.6</v>
      </c>
      <c r="Z346" s="2">
        <v>0.5</v>
      </c>
      <c r="AA346" s="2">
        <v>0.2</v>
      </c>
      <c r="AB346" s="2">
        <v>0.3</v>
      </c>
      <c r="AC346" s="2">
        <v>1.3</v>
      </c>
      <c r="AD346" s="2">
        <v>2.2999999999999998</v>
      </c>
    </row>
    <row r="347" spans="1:30" x14ac:dyDescent="0.45">
      <c r="A347" s="2">
        <v>302</v>
      </c>
      <c r="B347" s="3" t="s">
        <v>370</v>
      </c>
      <c r="C347" s="4" t="s">
        <v>50</v>
      </c>
      <c r="D347" s="2">
        <v>23</v>
      </c>
      <c r="E347" s="3" t="s">
        <v>74</v>
      </c>
      <c r="F347" s="2">
        <v>46</v>
      </c>
      <c r="G347" s="2">
        <v>46</v>
      </c>
      <c r="H347" s="2">
        <v>37.1</v>
      </c>
      <c r="I347" s="2">
        <v>8.8000000000000007</v>
      </c>
      <c r="J347" s="2">
        <v>19.7</v>
      </c>
      <c r="K347" s="2">
        <v>0.44800000000000001</v>
      </c>
      <c r="L347" s="2">
        <v>3.1</v>
      </c>
      <c r="M347" s="2">
        <v>8.1999999999999993</v>
      </c>
      <c r="N347" s="2">
        <v>0.379</v>
      </c>
      <c r="O347" s="2">
        <v>5.7</v>
      </c>
      <c r="P347" s="2">
        <v>11.5</v>
      </c>
      <c r="Q347" s="2">
        <v>0.497</v>
      </c>
      <c r="R347" s="2">
        <v>0.52600000000000002</v>
      </c>
      <c r="S347" s="2">
        <v>4.9000000000000004</v>
      </c>
      <c r="T347" s="2">
        <v>5.7</v>
      </c>
      <c r="U347" s="2">
        <v>0.85899999999999999</v>
      </c>
      <c r="V347" s="2">
        <v>0.5</v>
      </c>
      <c r="W347" s="2">
        <v>2.9</v>
      </c>
      <c r="X347" s="2">
        <v>3.5</v>
      </c>
      <c r="Y347" s="2">
        <v>6.3</v>
      </c>
      <c r="Z347" s="2">
        <v>1</v>
      </c>
      <c r="AA347" s="2">
        <v>0.5</v>
      </c>
      <c r="AB347" s="2">
        <v>1.6</v>
      </c>
      <c r="AC347" s="2">
        <v>2.2000000000000002</v>
      </c>
      <c r="AD347" s="2">
        <v>25.6</v>
      </c>
    </row>
    <row r="348" spans="1:30" x14ac:dyDescent="0.45">
      <c r="A348" s="2">
        <v>303</v>
      </c>
      <c r="B348" s="3" t="s">
        <v>371</v>
      </c>
      <c r="C348" s="4" t="s">
        <v>372</v>
      </c>
      <c r="D348" s="2">
        <v>26</v>
      </c>
      <c r="E348" s="5" t="s">
        <v>32</v>
      </c>
      <c r="F348" s="2">
        <v>27</v>
      </c>
      <c r="G348" s="2">
        <v>5</v>
      </c>
      <c r="H348" s="2">
        <v>14.6</v>
      </c>
      <c r="I348" s="2">
        <v>2.2000000000000002</v>
      </c>
      <c r="J348" s="2">
        <v>5.5</v>
      </c>
      <c r="K348" s="2">
        <v>0.39600000000000002</v>
      </c>
      <c r="L348" s="2">
        <v>0.6</v>
      </c>
      <c r="M348" s="2">
        <v>1.9</v>
      </c>
      <c r="N348" s="2">
        <v>0.314</v>
      </c>
      <c r="O348" s="2">
        <v>1.6</v>
      </c>
      <c r="P348" s="2">
        <v>3.6</v>
      </c>
      <c r="Q348" s="2">
        <v>0.439</v>
      </c>
      <c r="R348" s="2">
        <v>0.45</v>
      </c>
      <c r="S348" s="2">
        <v>0.5</v>
      </c>
      <c r="T348" s="2">
        <v>0.6</v>
      </c>
      <c r="U348" s="2">
        <v>0.76500000000000001</v>
      </c>
      <c r="V348" s="2">
        <v>0.4</v>
      </c>
      <c r="W348" s="2">
        <v>1.1000000000000001</v>
      </c>
      <c r="X348" s="2">
        <v>1.5</v>
      </c>
      <c r="Y348" s="2">
        <v>3.1</v>
      </c>
      <c r="Z348" s="2">
        <v>0.6</v>
      </c>
      <c r="AA348" s="2">
        <v>0.1</v>
      </c>
      <c r="AB348" s="2">
        <v>0.7</v>
      </c>
      <c r="AC348" s="2">
        <v>0.9</v>
      </c>
      <c r="AD348" s="2">
        <v>5.4</v>
      </c>
    </row>
    <row r="349" spans="1:30" x14ac:dyDescent="0.45">
      <c r="A349" s="6">
        <v>303</v>
      </c>
      <c r="B349" s="3" t="s">
        <v>371</v>
      </c>
      <c r="C349" s="7" t="s">
        <v>50</v>
      </c>
      <c r="D349" s="6">
        <v>26</v>
      </c>
      <c r="E349" s="3" t="s">
        <v>64</v>
      </c>
      <c r="F349" s="6">
        <v>21</v>
      </c>
      <c r="G349" s="6">
        <v>5</v>
      </c>
      <c r="H349" s="6">
        <v>17</v>
      </c>
      <c r="I349" s="6">
        <v>2.5</v>
      </c>
      <c r="J349" s="6">
        <v>6.6</v>
      </c>
      <c r="K349" s="6">
        <v>0.38400000000000001</v>
      </c>
      <c r="L349" s="6">
        <v>0.7</v>
      </c>
      <c r="M349" s="6">
        <v>2.2999999999999998</v>
      </c>
      <c r="N349" s="6">
        <v>0.28599999999999998</v>
      </c>
      <c r="O349" s="6">
        <v>1.9</v>
      </c>
      <c r="P349" s="6">
        <v>4.2</v>
      </c>
      <c r="Q349" s="6">
        <v>0.438</v>
      </c>
      <c r="R349" s="6">
        <v>0.435</v>
      </c>
      <c r="S349" s="6">
        <v>0.6</v>
      </c>
      <c r="T349" s="6">
        <v>0.8</v>
      </c>
      <c r="U349" s="6">
        <v>0.76500000000000001</v>
      </c>
      <c r="V349" s="6">
        <v>0.4</v>
      </c>
      <c r="W349" s="6">
        <v>1.3</v>
      </c>
      <c r="X349" s="6">
        <v>1.8</v>
      </c>
      <c r="Y349" s="6">
        <v>3.6</v>
      </c>
      <c r="Z349" s="6">
        <v>0.7</v>
      </c>
      <c r="AA349" s="6">
        <v>0.1</v>
      </c>
      <c r="AB349" s="6">
        <v>0.9</v>
      </c>
      <c r="AC349" s="6">
        <v>1</v>
      </c>
      <c r="AD349" s="6">
        <v>6.3</v>
      </c>
    </row>
    <row r="350" spans="1:30" x14ac:dyDescent="0.45">
      <c r="A350" s="6">
        <v>303</v>
      </c>
      <c r="B350" s="3" t="s">
        <v>371</v>
      </c>
      <c r="C350" s="7" t="s">
        <v>39</v>
      </c>
      <c r="D350" s="6">
        <v>26</v>
      </c>
      <c r="E350" s="3" t="s">
        <v>151</v>
      </c>
      <c r="F350" s="6">
        <v>6</v>
      </c>
      <c r="G350" s="6">
        <v>0</v>
      </c>
      <c r="H350" s="6">
        <v>6.2</v>
      </c>
      <c r="I350" s="6">
        <v>1</v>
      </c>
      <c r="J350" s="6">
        <v>1.8</v>
      </c>
      <c r="K350" s="6">
        <v>0.54500000000000004</v>
      </c>
      <c r="L350" s="6">
        <v>0.3</v>
      </c>
      <c r="M350" s="6">
        <v>0.3</v>
      </c>
      <c r="N350" s="6">
        <v>1</v>
      </c>
      <c r="O350" s="6">
        <v>0.7</v>
      </c>
      <c r="P350" s="6">
        <v>1.5</v>
      </c>
      <c r="Q350" s="6">
        <v>0.44400000000000001</v>
      </c>
      <c r="R350" s="6">
        <v>0.63600000000000001</v>
      </c>
      <c r="S350" s="6">
        <v>0</v>
      </c>
      <c r="T350" s="6">
        <v>0</v>
      </c>
      <c r="U350" s="6"/>
      <c r="V350" s="6">
        <v>0.2</v>
      </c>
      <c r="W350" s="6">
        <v>0.3</v>
      </c>
      <c r="X350" s="6">
        <v>0.5</v>
      </c>
      <c r="Y350" s="6">
        <v>1.3</v>
      </c>
      <c r="Z350" s="6">
        <v>0.5</v>
      </c>
      <c r="AA350" s="6">
        <v>0</v>
      </c>
      <c r="AB350" s="6">
        <v>0.2</v>
      </c>
      <c r="AC350" s="6">
        <v>0.7</v>
      </c>
      <c r="AD350" s="6">
        <v>2.2999999999999998</v>
      </c>
    </row>
    <row r="351" spans="1:30" x14ac:dyDescent="0.45">
      <c r="A351" s="2">
        <v>304</v>
      </c>
      <c r="B351" s="3" t="s">
        <v>373</v>
      </c>
      <c r="C351" s="4" t="s">
        <v>50</v>
      </c>
      <c r="D351" s="2">
        <v>23</v>
      </c>
      <c r="E351" s="3" t="s">
        <v>35</v>
      </c>
      <c r="F351" s="2">
        <v>39</v>
      </c>
      <c r="G351" s="2">
        <v>3</v>
      </c>
      <c r="H351" s="2">
        <v>12.2</v>
      </c>
      <c r="I351" s="2">
        <v>2.2000000000000002</v>
      </c>
      <c r="J351" s="2">
        <v>4.9000000000000004</v>
      </c>
      <c r="K351" s="2">
        <v>0.44</v>
      </c>
      <c r="L351" s="2">
        <v>1.2</v>
      </c>
      <c r="M351" s="2">
        <v>2.8</v>
      </c>
      <c r="N351" s="2">
        <v>0.41799999999999998</v>
      </c>
      <c r="O351" s="2">
        <v>1</v>
      </c>
      <c r="P351" s="2">
        <v>2.1</v>
      </c>
      <c r="Q351" s="2">
        <v>0.46899999999999997</v>
      </c>
      <c r="R351" s="2">
        <v>0.56000000000000005</v>
      </c>
      <c r="S351" s="2">
        <v>0.4</v>
      </c>
      <c r="T351" s="2">
        <v>0.5</v>
      </c>
      <c r="U351" s="2">
        <v>0.8</v>
      </c>
      <c r="V351" s="2">
        <v>0.2</v>
      </c>
      <c r="W351" s="2">
        <v>0.7</v>
      </c>
      <c r="X351" s="2">
        <v>0.9</v>
      </c>
      <c r="Y351" s="2">
        <v>1.1000000000000001</v>
      </c>
      <c r="Z351" s="2">
        <v>0.5</v>
      </c>
      <c r="AA351" s="2">
        <v>0.1</v>
      </c>
      <c r="AB351" s="2">
        <v>0.4</v>
      </c>
      <c r="AC351" s="2">
        <v>1.2</v>
      </c>
      <c r="AD351" s="2">
        <v>5.9</v>
      </c>
    </row>
    <row r="352" spans="1:30" x14ac:dyDescent="0.45">
      <c r="A352" s="2">
        <v>305</v>
      </c>
      <c r="B352" s="3" t="s">
        <v>374</v>
      </c>
      <c r="C352" s="4" t="s">
        <v>50</v>
      </c>
      <c r="D352" s="2">
        <v>32</v>
      </c>
      <c r="E352" s="3" t="s">
        <v>51</v>
      </c>
      <c r="F352" s="2">
        <v>37</v>
      </c>
      <c r="G352" s="2">
        <v>37</v>
      </c>
      <c r="H352" s="2">
        <v>32.1</v>
      </c>
      <c r="I352" s="2">
        <v>7</v>
      </c>
      <c r="J352" s="2">
        <v>14.8</v>
      </c>
      <c r="K352" s="2">
        <v>0.47199999999999998</v>
      </c>
      <c r="L352" s="2">
        <v>3.5</v>
      </c>
      <c r="M352" s="2">
        <v>8</v>
      </c>
      <c r="N352" s="2">
        <v>0.437</v>
      </c>
      <c r="O352" s="2">
        <v>3.5</v>
      </c>
      <c r="P352" s="2">
        <v>6.8</v>
      </c>
      <c r="Q352" s="2">
        <v>0.51200000000000001</v>
      </c>
      <c r="R352" s="2">
        <v>0.59</v>
      </c>
      <c r="S352" s="2">
        <v>1.9</v>
      </c>
      <c r="T352" s="2">
        <v>2.4</v>
      </c>
      <c r="U352" s="2">
        <v>0.78900000000000003</v>
      </c>
      <c r="V352" s="2">
        <v>0.6</v>
      </c>
      <c r="W352" s="2">
        <v>3.8</v>
      </c>
      <c r="X352" s="2">
        <v>4.4000000000000004</v>
      </c>
      <c r="Y352" s="2">
        <v>4.5999999999999996</v>
      </c>
      <c r="Z352" s="2">
        <v>1.2</v>
      </c>
      <c r="AA352" s="2">
        <v>0.8</v>
      </c>
      <c r="AB352" s="2">
        <v>1.7</v>
      </c>
      <c r="AC352" s="2">
        <v>2.2000000000000002</v>
      </c>
      <c r="AD352" s="2">
        <v>19.399999999999999</v>
      </c>
    </row>
    <row r="353" spans="1:30" x14ac:dyDescent="0.45">
      <c r="A353" s="2">
        <v>306</v>
      </c>
      <c r="B353" s="3" t="s">
        <v>375</v>
      </c>
      <c r="C353" s="4" t="s">
        <v>50</v>
      </c>
      <c r="D353" s="2">
        <v>31</v>
      </c>
      <c r="E353" s="3" t="s">
        <v>127</v>
      </c>
      <c r="F353" s="2">
        <v>42</v>
      </c>
      <c r="G353" s="2">
        <v>4</v>
      </c>
      <c r="H353" s="2">
        <v>17.399999999999999</v>
      </c>
      <c r="I353" s="2">
        <v>3.6</v>
      </c>
      <c r="J353" s="2">
        <v>6.7</v>
      </c>
      <c r="K353" s="2">
        <v>0.53</v>
      </c>
      <c r="L353" s="2">
        <v>0.1</v>
      </c>
      <c r="M353" s="2">
        <v>0.5</v>
      </c>
      <c r="N353" s="2">
        <v>0.158</v>
      </c>
      <c r="O353" s="2">
        <v>3.5</v>
      </c>
      <c r="P353" s="2">
        <v>6.3</v>
      </c>
      <c r="Q353" s="2">
        <v>0.55700000000000005</v>
      </c>
      <c r="R353" s="2">
        <v>0.53500000000000003</v>
      </c>
      <c r="S353" s="2">
        <v>0.9</v>
      </c>
      <c r="T353" s="2">
        <v>1.1000000000000001</v>
      </c>
      <c r="U353" s="2">
        <v>0.76600000000000001</v>
      </c>
      <c r="V353" s="2">
        <v>0.5</v>
      </c>
      <c r="W353" s="2">
        <v>2.1</v>
      </c>
      <c r="X353" s="2">
        <v>2.6</v>
      </c>
      <c r="Y353" s="2">
        <v>5.6</v>
      </c>
      <c r="Z353" s="2">
        <v>1</v>
      </c>
      <c r="AA353" s="2">
        <v>0.1</v>
      </c>
      <c r="AB353" s="2">
        <v>1.5</v>
      </c>
      <c r="AC353" s="2">
        <v>1.1000000000000001</v>
      </c>
      <c r="AD353" s="2">
        <v>8.1</v>
      </c>
    </row>
    <row r="354" spans="1:30" x14ac:dyDescent="0.45">
      <c r="A354" s="2">
        <v>307</v>
      </c>
      <c r="B354" s="3" t="s">
        <v>376</v>
      </c>
      <c r="C354" s="4" t="s">
        <v>59</v>
      </c>
      <c r="D354" s="2">
        <v>23</v>
      </c>
      <c r="E354" s="3" t="s">
        <v>44</v>
      </c>
      <c r="F354" s="2">
        <v>42</v>
      </c>
      <c r="G354" s="2">
        <v>41</v>
      </c>
      <c r="H354" s="2">
        <v>28.9</v>
      </c>
      <c r="I354" s="2">
        <v>4.4000000000000004</v>
      </c>
      <c r="J354" s="2">
        <v>8.6999999999999993</v>
      </c>
      <c r="K354" s="2">
        <v>0.51100000000000001</v>
      </c>
      <c r="L354" s="2">
        <v>1.3</v>
      </c>
      <c r="M354" s="2">
        <v>3.4</v>
      </c>
      <c r="N354" s="2">
        <v>0.371</v>
      </c>
      <c r="O354" s="2">
        <v>3.2</v>
      </c>
      <c r="P354" s="2">
        <v>5.3</v>
      </c>
      <c r="Q354" s="2">
        <v>0.60199999999999998</v>
      </c>
      <c r="R354" s="2">
        <v>0.58399999999999996</v>
      </c>
      <c r="S354" s="2">
        <v>0.6</v>
      </c>
      <c r="T354" s="2">
        <v>0.8</v>
      </c>
      <c r="U354" s="2">
        <v>0.77100000000000002</v>
      </c>
      <c r="V354" s="2">
        <v>0.8</v>
      </c>
      <c r="W354" s="2">
        <v>1.9</v>
      </c>
      <c r="X354" s="2">
        <v>2.7</v>
      </c>
      <c r="Y354" s="2">
        <v>1.4</v>
      </c>
      <c r="Z354" s="2">
        <v>0.9</v>
      </c>
      <c r="AA354" s="2">
        <v>0.5</v>
      </c>
      <c r="AB354" s="2">
        <v>1.3</v>
      </c>
      <c r="AC354" s="2">
        <v>3.1</v>
      </c>
      <c r="AD354" s="2">
        <v>10.8</v>
      </c>
    </row>
    <row r="355" spans="1:30" x14ac:dyDescent="0.45">
      <c r="A355" s="2">
        <v>308</v>
      </c>
      <c r="B355" s="3" t="s">
        <v>377</v>
      </c>
      <c r="C355" s="4" t="s">
        <v>59</v>
      </c>
      <c r="D355" s="2">
        <v>26</v>
      </c>
      <c r="E355" s="3" t="s">
        <v>34</v>
      </c>
      <c r="F355" s="2">
        <v>31</v>
      </c>
      <c r="G355" s="2">
        <v>0</v>
      </c>
      <c r="H355" s="2">
        <v>9.1999999999999993</v>
      </c>
      <c r="I355" s="2">
        <v>1.1000000000000001</v>
      </c>
      <c r="J355" s="2">
        <v>3.4</v>
      </c>
      <c r="K355" s="2">
        <v>0.33700000000000002</v>
      </c>
      <c r="L355" s="2">
        <v>0.4</v>
      </c>
      <c r="M355" s="2">
        <v>1.7</v>
      </c>
      <c r="N355" s="2">
        <v>0.21199999999999999</v>
      </c>
      <c r="O355" s="2">
        <v>0.8</v>
      </c>
      <c r="P355" s="2">
        <v>1.7</v>
      </c>
      <c r="Q355" s="2">
        <v>0.46200000000000002</v>
      </c>
      <c r="R355" s="2">
        <v>0.38900000000000001</v>
      </c>
      <c r="S355" s="2">
        <v>0.5</v>
      </c>
      <c r="T355" s="2">
        <v>0.6</v>
      </c>
      <c r="U355" s="2">
        <v>0.7</v>
      </c>
      <c r="V355" s="2">
        <v>0.3</v>
      </c>
      <c r="W355" s="2">
        <v>1</v>
      </c>
      <c r="X355" s="2">
        <v>1.3</v>
      </c>
      <c r="Y355" s="2">
        <v>0.5</v>
      </c>
      <c r="Z355" s="2">
        <v>0.4</v>
      </c>
      <c r="AA355" s="2">
        <v>0.1</v>
      </c>
      <c r="AB355" s="2">
        <v>0.5</v>
      </c>
      <c r="AC355" s="2">
        <v>1</v>
      </c>
      <c r="AD355" s="2">
        <v>3.1</v>
      </c>
    </row>
    <row r="356" spans="1:30" x14ac:dyDescent="0.45">
      <c r="A356" s="2">
        <v>309</v>
      </c>
      <c r="B356" s="3" t="s">
        <v>378</v>
      </c>
      <c r="C356" s="4" t="s">
        <v>59</v>
      </c>
      <c r="D356" s="2">
        <v>32</v>
      </c>
      <c r="E356" s="3" t="s">
        <v>80</v>
      </c>
      <c r="F356" s="2">
        <v>46</v>
      </c>
      <c r="G356" s="2">
        <v>0</v>
      </c>
      <c r="H356" s="2">
        <v>15.2</v>
      </c>
      <c r="I356" s="2">
        <v>2.1</v>
      </c>
      <c r="J356" s="2">
        <v>4.7</v>
      </c>
      <c r="K356" s="2">
        <v>0.442</v>
      </c>
      <c r="L356" s="2">
        <v>1.7</v>
      </c>
      <c r="M356" s="2">
        <v>3.8</v>
      </c>
      <c r="N356" s="2">
        <v>0.439</v>
      </c>
      <c r="O356" s="2">
        <v>0.4</v>
      </c>
      <c r="P356" s="2">
        <v>0.9</v>
      </c>
      <c r="Q356" s="2">
        <v>0.45200000000000001</v>
      </c>
      <c r="R356" s="2">
        <v>0.61899999999999999</v>
      </c>
      <c r="S356" s="2">
        <v>0.2</v>
      </c>
      <c r="T356" s="2">
        <v>0.4</v>
      </c>
      <c r="U356" s="2">
        <v>0.58799999999999997</v>
      </c>
      <c r="V356" s="2">
        <v>0.2</v>
      </c>
      <c r="W356" s="2">
        <v>0.9</v>
      </c>
      <c r="X356" s="2">
        <v>1</v>
      </c>
      <c r="Y356" s="2">
        <v>1.2</v>
      </c>
      <c r="Z356" s="2">
        <v>0.2</v>
      </c>
      <c r="AA356" s="2">
        <v>0</v>
      </c>
      <c r="AB356" s="2">
        <v>0.5</v>
      </c>
      <c r="AC356" s="2">
        <v>1</v>
      </c>
      <c r="AD356" s="2">
        <v>6</v>
      </c>
    </row>
    <row r="357" spans="1:30" x14ac:dyDescent="0.45">
      <c r="A357" s="2">
        <v>310</v>
      </c>
      <c r="B357" s="3" t="s">
        <v>379</v>
      </c>
      <c r="C357" s="4" t="s">
        <v>33</v>
      </c>
      <c r="D357" s="2">
        <v>36</v>
      </c>
      <c r="E357" s="3" t="s">
        <v>82</v>
      </c>
      <c r="F357" s="2">
        <v>38</v>
      </c>
      <c r="G357" s="2">
        <v>0</v>
      </c>
      <c r="H357" s="2">
        <v>8.1</v>
      </c>
      <c r="I357" s="2">
        <v>1.9</v>
      </c>
      <c r="J357" s="2">
        <v>3.1</v>
      </c>
      <c r="K357" s="2">
        <v>0.629</v>
      </c>
      <c r="L357" s="2">
        <v>0</v>
      </c>
      <c r="M357" s="2">
        <v>0.1</v>
      </c>
      <c r="N357" s="2">
        <v>0</v>
      </c>
      <c r="O357" s="2">
        <v>1.9</v>
      </c>
      <c r="P357" s="2">
        <v>2.9</v>
      </c>
      <c r="Q357" s="2">
        <v>0.65200000000000002</v>
      </c>
      <c r="R357" s="2">
        <v>0.629</v>
      </c>
      <c r="S357" s="2">
        <v>0.7</v>
      </c>
      <c r="T357" s="2">
        <v>1.1000000000000001</v>
      </c>
      <c r="U357" s="2">
        <v>0.58099999999999996</v>
      </c>
      <c r="V357" s="2">
        <v>1</v>
      </c>
      <c r="W357" s="2">
        <v>1.9</v>
      </c>
      <c r="X357" s="2">
        <v>2.9</v>
      </c>
      <c r="Y357" s="2">
        <v>0.4</v>
      </c>
      <c r="Z357" s="2">
        <v>0.2</v>
      </c>
      <c r="AA357" s="2">
        <v>0.5</v>
      </c>
      <c r="AB357" s="2">
        <v>0.8</v>
      </c>
      <c r="AC357" s="2">
        <v>1.1000000000000001</v>
      </c>
      <c r="AD357" s="2">
        <v>4.5</v>
      </c>
    </row>
    <row r="358" spans="1:30" x14ac:dyDescent="0.45">
      <c r="A358" s="2">
        <v>311</v>
      </c>
      <c r="B358" s="3" t="s">
        <v>380</v>
      </c>
      <c r="C358" s="4" t="s">
        <v>39</v>
      </c>
      <c r="D358" s="2">
        <v>21</v>
      </c>
      <c r="E358" s="3" t="s">
        <v>70</v>
      </c>
      <c r="F358" s="2">
        <v>41</v>
      </c>
      <c r="G358" s="2">
        <v>13</v>
      </c>
      <c r="H358" s="2">
        <v>16.399999999999999</v>
      </c>
      <c r="I358" s="2">
        <v>1.9</v>
      </c>
      <c r="J358" s="2">
        <v>4.2</v>
      </c>
      <c r="K358" s="2">
        <v>0.45600000000000002</v>
      </c>
      <c r="L358" s="2">
        <v>0.7</v>
      </c>
      <c r="M358" s="2">
        <v>1.9</v>
      </c>
      <c r="N358" s="2">
        <v>0.35399999999999998</v>
      </c>
      <c r="O358" s="2">
        <v>1.2</v>
      </c>
      <c r="P358" s="2">
        <v>2.2000000000000002</v>
      </c>
      <c r="Q358" s="2">
        <v>0.54300000000000004</v>
      </c>
      <c r="R358" s="2">
        <v>0.53800000000000003</v>
      </c>
      <c r="S358" s="2">
        <v>1</v>
      </c>
      <c r="T358" s="2">
        <v>1.3</v>
      </c>
      <c r="U358" s="2">
        <v>0.755</v>
      </c>
      <c r="V358" s="2">
        <v>0.4</v>
      </c>
      <c r="W358" s="2">
        <v>1.5</v>
      </c>
      <c r="X358" s="2">
        <v>1.8</v>
      </c>
      <c r="Y358" s="2">
        <v>1</v>
      </c>
      <c r="Z358" s="2">
        <v>0.4</v>
      </c>
      <c r="AA358" s="2">
        <v>0.1</v>
      </c>
      <c r="AB358" s="2">
        <v>0.6</v>
      </c>
      <c r="AC358" s="2">
        <v>1.5</v>
      </c>
      <c r="AD358" s="2">
        <v>5.5</v>
      </c>
    </row>
    <row r="359" spans="1:30" x14ac:dyDescent="0.45">
      <c r="A359" s="2">
        <v>312</v>
      </c>
      <c r="B359" s="3" t="s">
        <v>381</v>
      </c>
      <c r="C359" s="4" t="s">
        <v>50</v>
      </c>
      <c r="D359" s="2">
        <v>27</v>
      </c>
      <c r="E359" s="3" t="s">
        <v>44</v>
      </c>
      <c r="F359" s="2">
        <v>30</v>
      </c>
      <c r="G359" s="2">
        <v>0</v>
      </c>
      <c r="H359" s="2">
        <v>9.3000000000000007</v>
      </c>
      <c r="I359" s="2">
        <v>1</v>
      </c>
      <c r="J359" s="2">
        <v>2.5</v>
      </c>
      <c r="K359" s="2">
        <v>0.40500000000000003</v>
      </c>
      <c r="L359" s="2">
        <v>0.6</v>
      </c>
      <c r="M359" s="2">
        <v>1.4</v>
      </c>
      <c r="N359" s="2">
        <v>0.40500000000000003</v>
      </c>
      <c r="O359" s="2">
        <v>0.4</v>
      </c>
      <c r="P359" s="2">
        <v>1.1000000000000001</v>
      </c>
      <c r="Q359" s="2">
        <v>0.40600000000000003</v>
      </c>
      <c r="R359" s="2">
        <v>0.52</v>
      </c>
      <c r="S359" s="2">
        <v>0.1</v>
      </c>
      <c r="T359" s="2">
        <v>0.3</v>
      </c>
      <c r="U359" s="2">
        <v>0.5</v>
      </c>
      <c r="V359" s="2">
        <v>0.3</v>
      </c>
      <c r="W359" s="2">
        <v>0.8</v>
      </c>
      <c r="X359" s="2">
        <v>1.1000000000000001</v>
      </c>
      <c r="Y359" s="2">
        <v>1.8</v>
      </c>
      <c r="Z359" s="2">
        <v>0.7</v>
      </c>
      <c r="AA359" s="2">
        <v>0.2</v>
      </c>
      <c r="AB359" s="2">
        <v>0.4</v>
      </c>
      <c r="AC359" s="2">
        <v>0.5</v>
      </c>
      <c r="AD359" s="2">
        <v>2.7</v>
      </c>
    </row>
    <row r="360" spans="1:30" x14ac:dyDescent="0.45">
      <c r="A360" s="2">
        <v>313</v>
      </c>
      <c r="B360" s="3" t="s">
        <v>382</v>
      </c>
      <c r="C360" s="4" t="s">
        <v>39</v>
      </c>
      <c r="D360" s="2">
        <v>25</v>
      </c>
      <c r="E360" s="3" t="s">
        <v>74</v>
      </c>
      <c r="F360" s="2">
        <v>33</v>
      </c>
      <c r="G360" s="2">
        <v>33</v>
      </c>
      <c r="H360" s="2">
        <v>29.1</v>
      </c>
      <c r="I360" s="2">
        <v>3.9</v>
      </c>
      <c r="J360" s="2">
        <v>9.9</v>
      </c>
      <c r="K360" s="2">
        <v>0.39300000000000002</v>
      </c>
      <c r="L360" s="2">
        <v>2.1</v>
      </c>
      <c r="M360" s="2">
        <v>5.8</v>
      </c>
      <c r="N360" s="2">
        <v>0.36299999999999999</v>
      </c>
      <c r="O360" s="2">
        <v>1.8</v>
      </c>
      <c r="P360" s="2">
        <v>4.0999999999999996</v>
      </c>
      <c r="Q360" s="2">
        <v>0.437</v>
      </c>
      <c r="R360" s="2">
        <v>0.5</v>
      </c>
      <c r="S360" s="2">
        <v>1.9</v>
      </c>
      <c r="T360" s="2">
        <v>2.2999999999999998</v>
      </c>
      <c r="U360" s="2">
        <v>0.82699999999999996</v>
      </c>
      <c r="V360" s="2">
        <v>0.8</v>
      </c>
      <c r="W360" s="2">
        <v>3.2</v>
      </c>
      <c r="X360" s="2">
        <v>4</v>
      </c>
      <c r="Y360" s="2">
        <v>3.2</v>
      </c>
      <c r="Z360" s="2">
        <v>1.6</v>
      </c>
      <c r="AA360" s="2">
        <v>0.5</v>
      </c>
      <c r="AB360" s="2">
        <v>1.2</v>
      </c>
      <c r="AC360" s="2">
        <v>2.4</v>
      </c>
      <c r="AD360" s="2">
        <v>11.8</v>
      </c>
    </row>
    <row r="361" spans="1:30" x14ac:dyDescent="0.45">
      <c r="A361" s="2">
        <v>314</v>
      </c>
      <c r="B361" s="3" t="s">
        <v>383</v>
      </c>
      <c r="C361" s="4" t="s">
        <v>33</v>
      </c>
      <c r="D361" s="2">
        <v>25</v>
      </c>
      <c r="E361" s="3" t="s">
        <v>70</v>
      </c>
      <c r="F361" s="2">
        <v>24</v>
      </c>
      <c r="G361" s="2">
        <v>0</v>
      </c>
      <c r="H361" s="2">
        <v>12</v>
      </c>
      <c r="I361" s="2">
        <v>0.4</v>
      </c>
      <c r="J361" s="2">
        <v>1</v>
      </c>
      <c r="K361" s="2">
        <v>0.4</v>
      </c>
      <c r="L361" s="2">
        <v>0</v>
      </c>
      <c r="M361" s="2">
        <v>0</v>
      </c>
      <c r="N361" s="2"/>
      <c r="O361" s="2">
        <v>0.4</v>
      </c>
      <c r="P361" s="2">
        <v>1</v>
      </c>
      <c r="Q361" s="2">
        <v>0.4</v>
      </c>
      <c r="R361" s="2">
        <v>0.4</v>
      </c>
      <c r="S361" s="2">
        <v>0.4</v>
      </c>
      <c r="T361" s="2">
        <v>0.5</v>
      </c>
      <c r="U361" s="2">
        <v>0.75</v>
      </c>
      <c r="V361" s="2">
        <v>1.2</v>
      </c>
      <c r="W361" s="2">
        <v>1.4</v>
      </c>
      <c r="X361" s="2">
        <v>2.5</v>
      </c>
      <c r="Y361" s="2">
        <v>0.4</v>
      </c>
      <c r="Z361" s="2">
        <v>0.3</v>
      </c>
      <c r="AA361" s="2">
        <v>0.6</v>
      </c>
      <c r="AB361" s="2">
        <v>0.6</v>
      </c>
      <c r="AC361" s="2">
        <v>2.5</v>
      </c>
      <c r="AD361" s="2">
        <v>1.2</v>
      </c>
    </row>
    <row r="362" spans="1:30" x14ac:dyDescent="0.45">
      <c r="A362" s="2">
        <v>315</v>
      </c>
      <c r="B362" s="3" t="s">
        <v>384</v>
      </c>
      <c r="C362" s="4" t="s">
        <v>39</v>
      </c>
      <c r="D362" s="2">
        <v>27</v>
      </c>
      <c r="E362" s="3" t="s">
        <v>48</v>
      </c>
      <c r="F362" s="2">
        <v>35</v>
      </c>
      <c r="G362" s="2">
        <v>0</v>
      </c>
      <c r="H362" s="2">
        <v>15.9</v>
      </c>
      <c r="I362" s="2">
        <v>2.8</v>
      </c>
      <c r="J362" s="2">
        <v>6.4</v>
      </c>
      <c r="K362" s="2">
        <v>0.438</v>
      </c>
      <c r="L362" s="2">
        <v>2.4</v>
      </c>
      <c r="M362" s="2">
        <v>5.5</v>
      </c>
      <c r="N362" s="2">
        <v>0.44</v>
      </c>
      <c r="O362" s="2">
        <v>0.4</v>
      </c>
      <c r="P362" s="2">
        <v>0.9</v>
      </c>
      <c r="Q362" s="2">
        <v>0.41899999999999998</v>
      </c>
      <c r="R362" s="2">
        <v>0.627</v>
      </c>
      <c r="S362" s="2">
        <v>0.3</v>
      </c>
      <c r="T362" s="2">
        <v>0.3</v>
      </c>
      <c r="U362" s="2">
        <v>0.90900000000000003</v>
      </c>
      <c r="V362" s="2">
        <v>0.4</v>
      </c>
      <c r="W362" s="2">
        <v>1.5</v>
      </c>
      <c r="X362" s="2">
        <v>1.9</v>
      </c>
      <c r="Y362" s="2">
        <v>1.6</v>
      </c>
      <c r="Z362" s="2">
        <v>0.4</v>
      </c>
      <c r="AA362" s="2">
        <v>0</v>
      </c>
      <c r="AB362" s="2">
        <v>0.3</v>
      </c>
      <c r="AC362" s="2">
        <v>1.2</v>
      </c>
      <c r="AD362" s="2">
        <v>8.3000000000000007</v>
      </c>
    </row>
    <row r="363" spans="1:30" x14ac:dyDescent="0.45">
      <c r="A363" s="2">
        <v>316</v>
      </c>
      <c r="B363" s="3" t="s">
        <v>385</v>
      </c>
      <c r="C363" s="4" t="s">
        <v>33</v>
      </c>
      <c r="D363" s="2">
        <v>26</v>
      </c>
      <c r="E363" s="3" t="s">
        <v>46</v>
      </c>
      <c r="F363" s="2">
        <v>37</v>
      </c>
      <c r="G363" s="2">
        <v>5</v>
      </c>
      <c r="H363" s="2">
        <v>12.1</v>
      </c>
      <c r="I363" s="2">
        <v>1.8</v>
      </c>
      <c r="J363" s="2">
        <v>3.5</v>
      </c>
      <c r="K363" s="2">
        <v>0.50800000000000001</v>
      </c>
      <c r="L363" s="2">
        <v>0.4</v>
      </c>
      <c r="M363" s="2">
        <v>1.4</v>
      </c>
      <c r="N363" s="2">
        <v>0.29399999999999998</v>
      </c>
      <c r="O363" s="2">
        <v>1.4</v>
      </c>
      <c r="P363" s="2">
        <v>2.1</v>
      </c>
      <c r="Q363" s="2">
        <v>0.64600000000000002</v>
      </c>
      <c r="R363" s="2">
        <v>0.56499999999999995</v>
      </c>
      <c r="S363" s="2">
        <v>1</v>
      </c>
      <c r="T363" s="2">
        <v>1.2</v>
      </c>
      <c r="U363" s="2">
        <v>0.88400000000000001</v>
      </c>
      <c r="V363" s="2">
        <v>0.6</v>
      </c>
      <c r="W363" s="2">
        <v>2.2999999999999998</v>
      </c>
      <c r="X363" s="2">
        <v>3</v>
      </c>
      <c r="Y363" s="2">
        <v>0.5</v>
      </c>
      <c r="Z363" s="2">
        <v>0.5</v>
      </c>
      <c r="AA363" s="2">
        <v>0.2</v>
      </c>
      <c r="AB363" s="2">
        <v>0.7</v>
      </c>
      <c r="AC363" s="2">
        <v>1.1000000000000001</v>
      </c>
      <c r="AD363" s="2">
        <v>5</v>
      </c>
    </row>
    <row r="364" spans="1:30" x14ac:dyDescent="0.45">
      <c r="A364" s="2">
        <v>317</v>
      </c>
      <c r="B364" s="3" t="s">
        <v>386</v>
      </c>
      <c r="C364" s="4" t="s">
        <v>50</v>
      </c>
      <c r="D364" s="2">
        <v>30</v>
      </c>
      <c r="E364" s="3" t="s">
        <v>95</v>
      </c>
      <c r="F364" s="2">
        <v>30</v>
      </c>
      <c r="G364" s="2">
        <v>0</v>
      </c>
      <c r="H364" s="2">
        <v>12</v>
      </c>
      <c r="I364" s="2">
        <v>1.2</v>
      </c>
      <c r="J364" s="2">
        <v>3</v>
      </c>
      <c r="K364" s="2">
        <v>0.40699999999999997</v>
      </c>
      <c r="L364" s="2">
        <v>0.4</v>
      </c>
      <c r="M364" s="2">
        <v>1.5</v>
      </c>
      <c r="N364" s="2">
        <v>0.24399999999999999</v>
      </c>
      <c r="O364" s="2">
        <v>0.9</v>
      </c>
      <c r="P364" s="2">
        <v>1.5</v>
      </c>
      <c r="Q364" s="2">
        <v>0.56499999999999995</v>
      </c>
      <c r="R364" s="2">
        <v>0.46700000000000003</v>
      </c>
      <c r="S364" s="2">
        <v>0.5</v>
      </c>
      <c r="T364" s="2">
        <v>0.6</v>
      </c>
      <c r="U364" s="2">
        <v>0.73699999999999999</v>
      </c>
      <c r="V364" s="2">
        <v>0</v>
      </c>
      <c r="W364" s="2">
        <v>0.8</v>
      </c>
      <c r="X364" s="2">
        <v>0.8</v>
      </c>
      <c r="Y364" s="2">
        <v>2.5</v>
      </c>
      <c r="Z364" s="2">
        <v>0.3</v>
      </c>
      <c r="AA364" s="2">
        <v>0.1</v>
      </c>
      <c r="AB364" s="2">
        <v>1</v>
      </c>
      <c r="AC364" s="2">
        <v>0.7</v>
      </c>
      <c r="AD364" s="2">
        <v>3.3</v>
      </c>
    </row>
    <row r="365" spans="1:30" x14ac:dyDescent="0.45">
      <c r="A365" s="2">
        <v>318</v>
      </c>
      <c r="B365" s="3" t="s">
        <v>387</v>
      </c>
      <c r="C365" s="4" t="s">
        <v>59</v>
      </c>
      <c r="D365" s="2">
        <v>32</v>
      </c>
      <c r="E365" s="3" t="s">
        <v>54</v>
      </c>
      <c r="F365" s="2">
        <v>43</v>
      </c>
      <c r="G365" s="2">
        <v>43</v>
      </c>
      <c r="H365" s="2">
        <v>26.3</v>
      </c>
      <c r="I365" s="2">
        <v>5.6</v>
      </c>
      <c r="J365" s="2">
        <v>11.6</v>
      </c>
      <c r="K365" s="2">
        <v>0.48699999999999999</v>
      </c>
      <c r="L365" s="2">
        <v>1.7</v>
      </c>
      <c r="M365" s="2">
        <v>4.5</v>
      </c>
      <c r="N365" s="2">
        <v>0.378</v>
      </c>
      <c r="O365" s="2">
        <v>3.9</v>
      </c>
      <c r="P365" s="2">
        <v>7.1</v>
      </c>
      <c r="Q365" s="2">
        <v>0.55600000000000005</v>
      </c>
      <c r="R365" s="2">
        <v>0.56000000000000005</v>
      </c>
      <c r="S365" s="2">
        <v>1.8</v>
      </c>
      <c r="T365" s="2">
        <v>2.2000000000000002</v>
      </c>
      <c r="U365" s="2">
        <v>0.83199999999999996</v>
      </c>
      <c r="V365" s="2">
        <v>0.6</v>
      </c>
      <c r="W365" s="2">
        <v>3.7</v>
      </c>
      <c r="X365" s="2">
        <v>4.3</v>
      </c>
      <c r="Y365" s="2">
        <v>5</v>
      </c>
      <c r="Z365" s="2">
        <v>0.9</v>
      </c>
      <c r="AA365" s="2">
        <v>0.3</v>
      </c>
      <c r="AB365" s="2">
        <v>2.1</v>
      </c>
      <c r="AC365" s="2">
        <v>2.4</v>
      </c>
      <c r="AD365" s="2">
        <v>14.8</v>
      </c>
    </row>
    <row r="366" spans="1:30" x14ac:dyDescent="0.45">
      <c r="A366" s="2">
        <v>319</v>
      </c>
      <c r="B366" s="3" t="s">
        <v>388</v>
      </c>
      <c r="C366" s="4" t="s">
        <v>59</v>
      </c>
      <c r="D366" s="2">
        <v>21</v>
      </c>
      <c r="E366" s="3" t="s">
        <v>70</v>
      </c>
      <c r="F366" s="2">
        <v>44</v>
      </c>
      <c r="G366" s="2">
        <v>38</v>
      </c>
      <c r="H366" s="2">
        <v>31.4</v>
      </c>
      <c r="I366" s="2">
        <v>6.2</v>
      </c>
      <c r="J366" s="2">
        <v>14</v>
      </c>
      <c r="K366" s="2">
        <v>0.442</v>
      </c>
      <c r="L366" s="2">
        <v>2.2999999999999998</v>
      </c>
      <c r="M366" s="2">
        <v>6</v>
      </c>
      <c r="N366" s="2">
        <v>0.38300000000000001</v>
      </c>
      <c r="O366" s="2">
        <v>3.9</v>
      </c>
      <c r="P366" s="2">
        <v>7.9</v>
      </c>
      <c r="Q366" s="2">
        <v>0.48699999999999999</v>
      </c>
      <c r="R366" s="2">
        <v>0.52500000000000002</v>
      </c>
      <c r="S366" s="2">
        <v>1.8</v>
      </c>
      <c r="T366" s="2">
        <v>2.2000000000000002</v>
      </c>
      <c r="U366" s="2">
        <v>0.82499999999999996</v>
      </c>
      <c r="V366" s="2">
        <v>0.8</v>
      </c>
      <c r="W366" s="2">
        <v>3.1</v>
      </c>
      <c r="X366" s="2">
        <v>3.9</v>
      </c>
      <c r="Y366" s="2">
        <v>2.2999999999999998</v>
      </c>
      <c r="Z366" s="2">
        <v>0.8</v>
      </c>
      <c r="AA366" s="2">
        <v>0.5</v>
      </c>
      <c r="AB366" s="2">
        <v>1.6</v>
      </c>
      <c r="AC366" s="2">
        <v>2.6</v>
      </c>
      <c r="AD366" s="2">
        <v>16.5</v>
      </c>
    </row>
    <row r="367" spans="1:30" x14ac:dyDescent="0.45">
      <c r="A367" s="2">
        <v>320</v>
      </c>
      <c r="B367" s="3" t="s">
        <v>389</v>
      </c>
      <c r="C367" s="4" t="s">
        <v>59</v>
      </c>
      <c r="D367" s="2">
        <v>24</v>
      </c>
      <c r="E367" s="3" t="s">
        <v>89</v>
      </c>
      <c r="F367" s="2">
        <v>4</v>
      </c>
      <c r="G367" s="2">
        <v>0</v>
      </c>
      <c r="H367" s="2">
        <v>4</v>
      </c>
      <c r="I367" s="2">
        <v>0.8</v>
      </c>
      <c r="J367" s="2">
        <v>1.3</v>
      </c>
      <c r="K367" s="2">
        <v>0.6</v>
      </c>
      <c r="L367" s="2">
        <v>0.3</v>
      </c>
      <c r="M367" s="2">
        <v>0.3</v>
      </c>
      <c r="N367" s="2">
        <v>1</v>
      </c>
      <c r="O367" s="2">
        <v>0.5</v>
      </c>
      <c r="P367" s="2">
        <v>1</v>
      </c>
      <c r="Q367" s="2">
        <v>0.5</v>
      </c>
      <c r="R367" s="2">
        <v>0.7</v>
      </c>
      <c r="S367" s="2">
        <v>0</v>
      </c>
      <c r="T367" s="2">
        <v>0</v>
      </c>
      <c r="U367" s="2"/>
      <c r="V367" s="2">
        <v>0.5</v>
      </c>
      <c r="W367" s="2">
        <v>0.3</v>
      </c>
      <c r="X367" s="2">
        <v>0.8</v>
      </c>
      <c r="Y367" s="2">
        <v>0</v>
      </c>
      <c r="Z367" s="2">
        <v>0</v>
      </c>
      <c r="AA367" s="2">
        <v>0</v>
      </c>
      <c r="AB367" s="2">
        <v>0.3</v>
      </c>
      <c r="AC367" s="2">
        <v>0.5</v>
      </c>
      <c r="AD367" s="2">
        <v>1.8</v>
      </c>
    </row>
    <row r="368" spans="1:30" x14ac:dyDescent="0.45">
      <c r="A368" s="8" t="s">
        <v>0</v>
      </c>
      <c r="B368" s="8" t="s">
        <v>1</v>
      </c>
      <c r="C368" s="8" t="s">
        <v>2</v>
      </c>
      <c r="D368" s="8" t="s">
        <v>3</v>
      </c>
      <c r="E368" s="8" t="s">
        <v>4</v>
      </c>
      <c r="F368" s="8" t="s">
        <v>5</v>
      </c>
      <c r="G368" s="8" t="s">
        <v>6</v>
      </c>
      <c r="H368" s="8" t="s">
        <v>7</v>
      </c>
      <c r="I368" s="8" t="s">
        <v>8</v>
      </c>
      <c r="J368" s="8" t="s">
        <v>9</v>
      </c>
      <c r="K368" s="8" t="s">
        <v>10</v>
      </c>
      <c r="L368" s="8" t="s">
        <v>11</v>
      </c>
      <c r="M368" s="8" t="s">
        <v>12</v>
      </c>
      <c r="N368" s="8" t="s">
        <v>13</v>
      </c>
      <c r="O368" s="8" t="s">
        <v>14</v>
      </c>
      <c r="P368" s="8" t="s">
        <v>15</v>
      </c>
      <c r="Q368" s="8" t="s">
        <v>16</v>
      </c>
      <c r="R368" s="8" t="s">
        <v>17</v>
      </c>
      <c r="S368" s="8" t="s">
        <v>18</v>
      </c>
      <c r="T368" s="8" t="s">
        <v>19</v>
      </c>
      <c r="U368" s="8" t="s">
        <v>20</v>
      </c>
      <c r="V368" s="8" t="s">
        <v>21</v>
      </c>
      <c r="W368" s="8" t="s">
        <v>22</v>
      </c>
      <c r="X368" s="8" t="s">
        <v>23</v>
      </c>
      <c r="Y368" s="8" t="s">
        <v>24</v>
      </c>
      <c r="Z368" s="8" t="s">
        <v>25</v>
      </c>
      <c r="AA368" s="8" t="s">
        <v>26</v>
      </c>
      <c r="AB368" s="8" t="s">
        <v>27</v>
      </c>
      <c r="AC368" s="8" t="s">
        <v>28</v>
      </c>
      <c r="AD368" s="8" t="s">
        <v>29</v>
      </c>
    </row>
    <row r="369" spans="1:30" x14ac:dyDescent="0.45">
      <c r="A369" s="2">
        <v>321</v>
      </c>
      <c r="B369" s="3" t="s">
        <v>390</v>
      </c>
      <c r="C369" s="4" t="s">
        <v>59</v>
      </c>
      <c r="D369" s="2">
        <v>20</v>
      </c>
      <c r="E369" s="3" t="s">
        <v>44</v>
      </c>
      <c r="F369" s="2">
        <v>6</v>
      </c>
      <c r="G369" s="2">
        <v>0</v>
      </c>
      <c r="H369" s="2">
        <v>3.5</v>
      </c>
      <c r="I369" s="2">
        <v>1.2</v>
      </c>
      <c r="J369" s="2">
        <v>1.7</v>
      </c>
      <c r="K369" s="2">
        <v>0.7</v>
      </c>
      <c r="L369" s="2">
        <v>0.2</v>
      </c>
      <c r="M369" s="2">
        <v>0.5</v>
      </c>
      <c r="N369" s="2">
        <v>0.33300000000000002</v>
      </c>
      <c r="O369" s="2">
        <v>1</v>
      </c>
      <c r="P369" s="2">
        <v>1.2</v>
      </c>
      <c r="Q369" s="2">
        <v>0.85699999999999998</v>
      </c>
      <c r="R369" s="2">
        <v>0.75</v>
      </c>
      <c r="S369" s="2">
        <v>0</v>
      </c>
      <c r="T369" s="2">
        <v>0</v>
      </c>
      <c r="U369" s="2"/>
      <c r="V369" s="2">
        <v>0.2</v>
      </c>
      <c r="W369" s="2">
        <v>1.5</v>
      </c>
      <c r="X369" s="2">
        <v>1.7</v>
      </c>
      <c r="Y369" s="2">
        <v>0.2</v>
      </c>
      <c r="Z369" s="2">
        <v>0.2</v>
      </c>
      <c r="AA369" s="2">
        <v>0.2</v>
      </c>
      <c r="AB369" s="2">
        <v>0.2</v>
      </c>
      <c r="AC369" s="2">
        <v>0.5</v>
      </c>
      <c r="AD369" s="2">
        <v>2.5</v>
      </c>
    </row>
    <row r="370" spans="1:30" x14ac:dyDescent="0.45">
      <c r="A370" s="2">
        <v>322</v>
      </c>
      <c r="B370" s="3" t="s">
        <v>391</v>
      </c>
      <c r="C370" s="4" t="s">
        <v>59</v>
      </c>
      <c r="D370" s="2">
        <v>19</v>
      </c>
      <c r="E370" s="3" t="s">
        <v>118</v>
      </c>
      <c r="F370" s="2">
        <v>2</v>
      </c>
      <c r="G370" s="2">
        <v>0</v>
      </c>
      <c r="H370" s="2">
        <v>12</v>
      </c>
      <c r="I370" s="2">
        <v>0.5</v>
      </c>
      <c r="J370" s="2">
        <v>2.5</v>
      </c>
      <c r="K370" s="2">
        <v>0.2</v>
      </c>
      <c r="L370" s="2">
        <v>0</v>
      </c>
      <c r="M370" s="2">
        <v>1.5</v>
      </c>
      <c r="N370" s="2">
        <v>0</v>
      </c>
      <c r="O370" s="2">
        <v>0.5</v>
      </c>
      <c r="P370" s="2">
        <v>1</v>
      </c>
      <c r="Q370" s="2">
        <v>0.5</v>
      </c>
      <c r="R370" s="2">
        <v>0.2</v>
      </c>
      <c r="S370" s="2">
        <v>0.5</v>
      </c>
      <c r="T370" s="2">
        <v>1</v>
      </c>
      <c r="U370" s="2">
        <v>0.5</v>
      </c>
      <c r="V370" s="2">
        <v>0</v>
      </c>
      <c r="W370" s="2">
        <v>2</v>
      </c>
      <c r="X370" s="2">
        <v>2</v>
      </c>
      <c r="Y370" s="2">
        <v>1.5</v>
      </c>
      <c r="Z370" s="2">
        <v>0</v>
      </c>
      <c r="AA370" s="2">
        <v>0.5</v>
      </c>
      <c r="AB370" s="2">
        <v>0</v>
      </c>
      <c r="AC370" s="2">
        <v>0</v>
      </c>
      <c r="AD370" s="2">
        <v>1.5</v>
      </c>
    </row>
    <row r="371" spans="1:30" x14ac:dyDescent="0.45">
      <c r="A371" s="2">
        <v>323</v>
      </c>
      <c r="B371" s="3" t="s">
        <v>392</v>
      </c>
      <c r="C371" s="4" t="s">
        <v>50</v>
      </c>
      <c r="D371" s="2">
        <v>35</v>
      </c>
      <c r="E371" s="3" t="s">
        <v>98</v>
      </c>
      <c r="F371" s="2">
        <v>19</v>
      </c>
      <c r="G371" s="2">
        <v>0</v>
      </c>
      <c r="H371" s="2">
        <v>10.6</v>
      </c>
      <c r="I371" s="2">
        <v>1</v>
      </c>
      <c r="J371" s="2">
        <v>2.7</v>
      </c>
      <c r="K371" s="2">
        <v>0.373</v>
      </c>
      <c r="L371" s="2">
        <v>0.7</v>
      </c>
      <c r="M371" s="2">
        <v>1.8</v>
      </c>
      <c r="N371" s="2">
        <v>0.38200000000000001</v>
      </c>
      <c r="O371" s="2">
        <v>0.3</v>
      </c>
      <c r="P371" s="2">
        <v>0.9</v>
      </c>
      <c r="Q371" s="2">
        <v>0.35299999999999998</v>
      </c>
      <c r="R371" s="2">
        <v>0.5</v>
      </c>
      <c r="S371" s="2">
        <v>0</v>
      </c>
      <c r="T371" s="2">
        <v>0</v>
      </c>
      <c r="U371" s="2"/>
      <c r="V371" s="2">
        <v>0.3</v>
      </c>
      <c r="W371" s="2">
        <v>0.8</v>
      </c>
      <c r="X371" s="2">
        <v>1.1000000000000001</v>
      </c>
      <c r="Y371" s="2">
        <v>0.7</v>
      </c>
      <c r="Z371" s="2">
        <v>0.5</v>
      </c>
      <c r="AA371" s="2">
        <v>0.1</v>
      </c>
      <c r="AB371" s="2">
        <v>0.4</v>
      </c>
      <c r="AC371" s="2">
        <v>0.9</v>
      </c>
      <c r="AD371" s="2">
        <v>2.7</v>
      </c>
    </row>
    <row r="372" spans="1:30" x14ac:dyDescent="0.45">
      <c r="A372" s="2">
        <v>324</v>
      </c>
      <c r="B372" s="3" t="s">
        <v>393</v>
      </c>
      <c r="C372" s="4" t="s">
        <v>39</v>
      </c>
      <c r="D372" s="2">
        <v>27</v>
      </c>
      <c r="E372" s="3" t="s">
        <v>44</v>
      </c>
      <c r="F372" s="2">
        <v>38</v>
      </c>
      <c r="G372" s="2">
        <v>0</v>
      </c>
      <c r="H372" s="2">
        <v>12.9</v>
      </c>
      <c r="I372" s="2">
        <v>1.7</v>
      </c>
      <c r="J372" s="2">
        <v>4.2</v>
      </c>
      <c r="K372" s="2">
        <v>0.4</v>
      </c>
      <c r="L372" s="2">
        <v>0.4</v>
      </c>
      <c r="M372" s="2">
        <v>1.4</v>
      </c>
      <c r="N372" s="2">
        <v>0.26400000000000001</v>
      </c>
      <c r="O372" s="2">
        <v>1.3</v>
      </c>
      <c r="P372" s="2">
        <v>2.8</v>
      </c>
      <c r="Q372" s="2">
        <v>0.46700000000000003</v>
      </c>
      <c r="R372" s="2">
        <v>0.44400000000000001</v>
      </c>
      <c r="S372" s="2">
        <v>0.9</v>
      </c>
      <c r="T372" s="2">
        <v>1.2</v>
      </c>
      <c r="U372" s="2">
        <v>0.81799999999999995</v>
      </c>
      <c r="V372" s="2">
        <v>0.2</v>
      </c>
      <c r="W372" s="2">
        <v>1.2</v>
      </c>
      <c r="X372" s="2">
        <v>1.3</v>
      </c>
      <c r="Y372" s="2">
        <v>1.3</v>
      </c>
      <c r="Z372" s="2">
        <v>0.4</v>
      </c>
      <c r="AA372" s="2">
        <v>0.1</v>
      </c>
      <c r="AB372" s="2">
        <v>0.7</v>
      </c>
      <c r="AC372" s="2">
        <v>1.2</v>
      </c>
      <c r="AD372" s="2">
        <v>4.7</v>
      </c>
    </row>
    <row r="373" spans="1:30" x14ac:dyDescent="0.45">
      <c r="A373" s="2">
        <v>325</v>
      </c>
      <c r="B373" s="3" t="s">
        <v>394</v>
      </c>
      <c r="C373" s="4" t="s">
        <v>59</v>
      </c>
      <c r="D373" s="2">
        <v>24</v>
      </c>
      <c r="E373" s="3" t="s">
        <v>64</v>
      </c>
      <c r="F373" s="2">
        <v>15</v>
      </c>
      <c r="G373" s="2">
        <v>0</v>
      </c>
      <c r="H373" s="2">
        <v>9.1999999999999993</v>
      </c>
      <c r="I373" s="2">
        <v>0.4</v>
      </c>
      <c r="J373" s="2">
        <v>1.5</v>
      </c>
      <c r="K373" s="2">
        <v>0.27300000000000002</v>
      </c>
      <c r="L373" s="2">
        <v>0.2</v>
      </c>
      <c r="M373" s="2">
        <v>0.9</v>
      </c>
      <c r="N373" s="2">
        <v>0.214</v>
      </c>
      <c r="O373" s="2">
        <v>0.2</v>
      </c>
      <c r="P373" s="2">
        <v>0.5</v>
      </c>
      <c r="Q373" s="2">
        <v>0.375</v>
      </c>
      <c r="R373" s="2">
        <v>0.34100000000000003</v>
      </c>
      <c r="S373" s="2">
        <v>0.2</v>
      </c>
      <c r="T373" s="2">
        <v>0.4</v>
      </c>
      <c r="U373" s="2">
        <v>0.5</v>
      </c>
      <c r="V373" s="2">
        <v>0.5</v>
      </c>
      <c r="W373" s="2">
        <v>0.6</v>
      </c>
      <c r="X373" s="2">
        <v>1.1000000000000001</v>
      </c>
      <c r="Y373" s="2">
        <v>0.4</v>
      </c>
      <c r="Z373" s="2">
        <v>0.3</v>
      </c>
      <c r="AA373" s="2">
        <v>0.3</v>
      </c>
      <c r="AB373" s="2">
        <v>0.3</v>
      </c>
      <c r="AC373" s="2">
        <v>0.7</v>
      </c>
      <c r="AD373" s="2">
        <v>1.2</v>
      </c>
    </row>
    <row r="374" spans="1:30" x14ac:dyDescent="0.45">
      <c r="A374" s="2">
        <v>326</v>
      </c>
      <c r="B374" s="3" t="s">
        <v>395</v>
      </c>
      <c r="C374" s="4" t="s">
        <v>59</v>
      </c>
      <c r="D374" s="2">
        <v>21</v>
      </c>
      <c r="E374" s="3" t="s">
        <v>44</v>
      </c>
      <c r="F374" s="2">
        <v>16</v>
      </c>
      <c r="G374" s="2">
        <v>0</v>
      </c>
      <c r="H374" s="2">
        <v>3.1</v>
      </c>
      <c r="I374" s="2">
        <v>0.6</v>
      </c>
      <c r="J374" s="2">
        <v>1.3</v>
      </c>
      <c r="K374" s="2">
        <v>0.47599999999999998</v>
      </c>
      <c r="L374" s="2">
        <v>0.1</v>
      </c>
      <c r="M374" s="2">
        <v>0.4</v>
      </c>
      <c r="N374" s="2">
        <v>0.16700000000000001</v>
      </c>
      <c r="O374" s="2">
        <v>0.6</v>
      </c>
      <c r="P374" s="2">
        <v>0.9</v>
      </c>
      <c r="Q374" s="2">
        <v>0.6</v>
      </c>
      <c r="R374" s="2">
        <v>0.5</v>
      </c>
      <c r="S374" s="2">
        <v>0.6</v>
      </c>
      <c r="T374" s="2">
        <v>0.8</v>
      </c>
      <c r="U374" s="2">
        <v>0.83299999999999996</v>
      </c>
      <c r="V374" s="2">
        <v>0.1</v>
      </c>
      <c r="W374" s="2">
        <v>0.1</v>
      </c>
      <c r="X374" s="2">
        <v>0.3</v>
      </c>
      <c r="Y374" s="2">
        <v>0.2</v>
      </c>
      <c r="Z374" s="2">
        <v>0.1</v>
      </c>
      <c r="AA374" s="2">
        <v>0.2</v>
      </c>
      <c r="AB374" s="2">
        <v>0.1</v>
      </c>
      <c r="AC374" s="2">
        <v>0.4</v>
      </c>
      <c r="AD374" s="2">
        <v>1.9</v>
      </c>
    </row>
    <row r="375" spans="1:30" x14ac:dyDescent="0.45">
      <c r="A375" s="2">
        <v>327</v>
      </c>
      <c r="B375" s="3" t="s">
        <v>396</v>
      </c>
      <c r="C375" s="4" t="s">
        <v>50</v>
      </c>
      <c r="D375" s="2">
        <v>25</v>
      </c>
      <c r="E375" s="3" t="s">
        <v>82</v>
      </c>
      <c r="F375" s="2">
        <v>40</v>
      </c>
      <c r="G375" s="2">
        <v>3</v>
      </c>
      <c r="H375" s="2">
        <v>12.9</v>
      </c>
      <c r="I375" s="2">
        <v>1.4</v>
      </c>
      <c r="J375" s="2">
        <v>3.6</v>
      </c>
      <c r="K375" s="2">
        <v>0.38600000000000001</v>
      </c>
      <c r="L375" s="2">
        <v>0.5</v>
      </c>
      <c r="M375" s="2">
        <v>1.8</v>
      </c>
      <c r="N375" s="2">
        <v>0.26</v>
      </c>
      <c r="O375" s="2">
        <v>0.9</v>
      </c>
      <c r="P375" s="2">
        <v>1.8</v>
      </c>
      <c r="Q375" s="2">
        <v>0.51400000000000001</v>
      </c>
      <c r="R375" s="2">
        <v>0.45200000000000001</v>
      </c>
      <c r="S375" s="2">
        <v>0.5</v>
      </c>
      <c r="T375" s="2">
        <v>0.6</v>
      </c>
      <c r="U375" s="2">
        <v>0.78300000000000003</v>
      </c>
      <c r="V375" s="2">
        <v>0.2</v>
      </c>
      <c r="W375" s="2">
        <v>0.9</v>
      </c>
      <c r="X375" s="2">
        <v>1</v>
      </c>
      <c r="Y375" s="2">
        <v>1.8</v>
      </c>
      <c r="Z375" s="2">
        <v>0.2</v>
      </c>
      <c r="AA375" s="2">
        <v>0.1</v>
      </c>
      <c r="AB375" s="2">
        <v>0.6</v>
      </c>
      <c r="AC375" s="2">
        <v>1.2</v>
      </c>
      <c r="AD375" s="2">
        <v>3.7</v>
      </c>
    </row>
    <row r="376" spans="1:30" x14ac:dyDescent="0.45">
      <c r="A376" s="2">
        <v>328</v>
      </c>
      <c r="B376" s="3" t="s">
        <v>397</v>
      </c>
      <c r="C376" s="4" t="s">
        <v>39</v>
      </c>
      <c r="D376" s="2">
        <v>27</v>
      </c>
      <c r="E376" s="3" t="s">
        <v>48</v>
      </c>
      <c r="F376" s="2">
        <v>41</v>
      </c>
      <c r="G376" s="2">
        <v>41</v>
      </c>
      <c r="H376" s="2">
        <v>35.4</v>
      </c>
      <c r="I376" s="2">
        <v>10</v>
      </c>
      <c r="J376" s="2">
        <v>21.1</v>
      </c>
      <c r="K376" s="2">
        <v>0.47599999999999998</v>
      </c>
      <c r="L376" s="2">
        <v>3.3</v>
      </c>
      <c r="M376" s="2">
        <v>9.1999999999999993</v>
      </c>
      <c r="N376" s="2">
        <v>0.35899999999999999</v>
      </c>
      <c r="O376" s="2">
        <v>6.7</v>
      </c>
      <c r="P376" s="2">
        <v>11.9</v>
      </c>
      <c r="Q376" s="2">
        <v>0.56699999999999995</v>
      </c>
      <c r="R376" s="2">
        <v>0.55400000000000005</v>
      </c>
      <c r="S376" s="2">
        <v>5.0999999999999996</v>
      </c>
      <c r="T376" s="2">
        <v>5.9</v>
      </c>
      <c r="U376" s="2">
        <v>0.86299999999999999</v>
      </c>
      <c r="V376" s="2">
        <v>1</v>
      </c>
      <c r="W376" s="2">
        <v>4.5</v>
      </c>
      <c r="X376" s="2">
        <v>5.5</v>
      </c>
      <c r="Y376" s="2">
        <v>6.3</v>
      </c>
      <c r="Z376" s="2">
        <v>1.9</v>
      </c>
      <c r="AA376" s="2">
        <v>0.5</v>
      </c>
      <c r="AB376" s="2">
        <v>2.8</v>
      </c>
      <c r="AC376" s="2">
        <v>2.1</v>
      </c>
      <c r="AD376" s="2">
        <v>28.5</v>
      </c>
    </row>
    <row r="377" spans="1:30" x14ac:dyDescent="0.45">
      <c r="A377" s="2">
        <v>329</v>
      </c>
      <c r="B377" s="3" t="s">
        <v>398</v>
      </c>
      <c r="C377" s="4" t="s">
        <v>28</v>
      </c>
      <c r="D377" s="2">
        <v>22</v>
      </c>
      <c r="E377" s="3" t="s">
        <v>48</v>
      </c>
      <c r="F377" s="2">
        <v>27</v>
      </c>
      <c r="G377" s="2">
        <v>27</v>
      </c>
      <c r="H377" s="2">
        <v>31.5</v>
      </c>
      <c r="I377" s="2">
        <v>6.7</v>
      </c>
      <c r="J377" s="2">
        <v>11.4</v>
      </c>
      <c r="K377" s="2">
        <v>0.58599999999999997</v>
      </c>
      <c r="L377" s="2">
        <v>0.3</v>
      </c>
      <c r="M377" s="2">
        <v>0.6</v>
      </c>
      <c r="N377" s="2">
        <v>0.41199999999999998</v>
      </c>
      <c r="O377" s="2">
        <v>6.4</v>
      </c>
      <c r="P377" s="2">
        <v>10.7</v>
      </c>
      <c r="Q377" s="2">
        <v>0.59699999999999998</v>
      </c>
      <c r="R377" s="2">
        <v>0.59799999999999998</v>
      </c>
      <c r="S377" s="2">
        <v>2.2999999999999998</v>
      </c>
      <c r="T377" s="2">
        <v>2.9</v>
      </c>
      <c r="U377" s="2">
        <v>0.78500000000000003</v>
      </c>
      <c r="V377" s="2">
        <v>2.2999999999999998</v>
      </c>
      <c r="W377" s="2">
        <v>7.9</v>
      </c>
      <c r="X377" s="2">
        <v>10.199999999999999</v>
      </c>
      <c r="Y377" s="2">
        <v>2.9</v>
      </c>
      <c r="Z377" s="2">
        <v>0.8</v>
      </c>
      <c r="AA377" s="2">
        <v>1.4</v>
      </c>
      <c r="AB377" s="2">
        <v>2</v>
      </c>
      <c r="AC377" s="2">
        <v>2.9</v>
      </c>
      <c r="AD377" s="2">
        <v>15.9</v>
      </c>
    </row>
    <row r="378" spans="1:30" x14ac:dyDescent="0.45">
      <c r="A378" s="2">
        <v>330</v>
      </c>
      <c r="B378" s="3" t="s">
        <v>399</v>
      </c>
      <c r="C378" s="4" t="s">
        <v>28</v>
      </c>
      <c r="D378" s="2">
        <v>24</v>
      </c>
      <c r="E378" s="3" t="s">
        <v>48</v>
      </c>
      <c r="F378" s="2">
        <v>3</v>
      </c>
      <c r="G378" s="2">
        <v>0</v>
      </c>
      <c r="H378" s="2">
        <v>4.7</v>
      </c>
      <c r="I378" s="2">
        <v>0.7</v>
      </c>
      <c r="J378" s="2">
        <v>1.3</v>
      </c>
      <c r="K378" s="2">
        <v>0.5</v>
      </c>
      <c r="L378" s="2">
        <v>0.3</v>
      </c>
      <c r="M378" s="2">
        <v>0.7</v>
      </c>
      <c r="N378" s="2">
        <v>0.5</v>
      </c>
      <c r="O378" s="2">
        <v>0.3</v>
      </c>
      <c r="P378" s="2">
        <v>0.7</v>
      </c>
      <c r="Q378" s="2">
        <v>0.5</v>
      </c>
      <c r="R378" s="2">
        <v>0.625</v>
      </c>
      <c r="S378" s="2">
        <v>0</v>
      </c>
      <c r="T378" s="2">
        <v>0</v>
      </c>
      <c r="U378" s="2"/>
      <c r="V378" s="2">
        <v>0</v>
      </c>
      <c r="W378" s="2">
        <v>0.7</v>
      </c>
      <c r="X378" s="2">
        <v>0.7</v>
      </c>
      <c r="Y378" s="2">
        <v>1.3</v>
      </c>
      <c r="Z378" s="2">
        <v>0.3</v>
      </c>
      <c r="AA378" s="2">
        <v>0</v>
      </c>
      <c r="AB378" s="2">
        <v>0.3</v>
      </c>
      <c r="AC378" s="2">
        <v>0.7</v>
      </c>
      <c r="AD378" s="2">
        <v>1.7</v>
      </c>
    </row>
    <row r="379" spans="1:30" x14ac:dyDescent="0.45">
      <c r="A379" s="2">
        <v>331</v>
      </c>
      <c r="B379" s="3" t="s">
        <v>400</v>
      </c>
      <c r="C379" s="4" t="s">
        <v>39</v>
      </c>
      <c r="D379" s="2">
        <v>25</v>
      </c>
      <c r="E379" s="3" t="s">
        <v>82</v>
      </c>
      <c r="F379" s="2">
        <v>49</v>
      </c>
      <c r="G379" s="2">
        <v>0</v>
      </c>
      <c r="H379" s="2">
        <v>25.7</v>
      </c>
      <c r="I379" s="2">
        <v>5.0999999999999996</v>
      </c>
      <c r="J379" s="2">
        <v>11.5</v>
      </c>
      <c r="K379" s="2">
        <v>0.443</v>
      </c>
      <c r="L379" s="2">
        <v>2.2000000000000002</v>
      </c>
      <c r="M379" s="2">
        <v>6</v>
      </c>
      <c r="N379" s="2">
        <v>0.377</v>
      </c>
      <c r="O379" s="2">
        <v>2.9</v>
      </c>
      <c r="P379" s="2">
        <v>5.6</v>
      </c>
      <c r="Q379" s="2">
        <v>0.51500000000000001</v>
      </c>
      <c r="R379" s="2">
        <v>0.54100000000000004</v>
      </c>
      <c r="S379" s="2">
        <v>2.2999999999999998</v>
      </c>
      <c r="T379" s="2">
        <v>2.9</v>
      </c>
      <c r="U379" s="2">
        <v>0.80400000000000005</v>
      </c>
      <c r="V379" s="2">
        <v>0.4</v>
      </c>
      <c r="W379" s="2">
        <v>2.4</v>
      </c>
      <c r="X379" s="2">
        <v>2.7</v>
      </c>
      <c r="Y379" s="2">
        <v>5.4</v>
      </c>
      <c r="Z379" s="2">
        <v>0.6</v>
      </c>
      <c r="AA379" s="2">
        <v>0.6</v>
      </c>
      <c r="AB379" s="2">
        <v>2.1</v>
      </c>
      <c r="AC379" s="2">
        <v>2</v>
      </c>
      <c r="AD379" s="2">
        <v>14.8</v>
      </c>
    </row>
    <row r="380" spans="1:30" x14ac:dyDescent="0.45">
      <c r="A380" s="2">
        <v>332</v>
      </c>
      <c r="B380" s="3" t="s">
        <v>401</v>
      </c>
      <c r="C380" s="4" t="s">
        <v>39</v>
      </c>
      <c r="D380" s="2">
        <v>21</v>
      </c>
      <c r="E380" s="3" t="s">
        <v>173</v>
      </c>
      <c r="F380" s="2">
        <v>37</v>
      </c>
      <c r="G380" s="2">
        <v>4</v>
      </c>
      <c r="H380" s="2">
        <v>17.8</v>
      </c>
      <c r="I380" s="2">
        <v>3.1</v>
      </c>
      <c r="J380" s="2">
        <v>6.4</v>
      </c>
      <c r="K380" s="2">
        <v>0.47899999999999998</v>
      </c>
      <c r="L380" s="2">
        <v>1.1000000000000001</v>
      </c>
      <c r="M380" s="2">
        <v>3.1</v>
      </c>
      <c r="N380" s="2">
        <v>0.35699999999999998</v>
      </c>
      <c r="O380" s="2">
        <v>2</v>
      </c>
      <c r="P380" s="2">
        <v>3.3</v>
      </c>
      <c r="Q380" s="2">
        <v>0.59299999999999997</v>
      </c>
      <c r="R380" s="2">
        <v>0.56499999999999995</v>
      </c>
      <c r="S380" s="2">
        <v>1.2</v>
      </c>
      <c r="T380" s="2">
        <v>1.5</v>
      </c>
      <c r="U380" s="2">
        <v>0.78900000000000003</v>
      </c>
      <c r="V380" s="2">
        <v>1.1000000000000001</v>
      </c>
      <c r="W380" s="2">
        <v>1.9</v>
      </c>
      <c r="X380" s="2">
        <v>3</v>
      </c>
      <c r="Y380" s="2">
        <v>0.9</v>
      </c>
      <c r="Z380" s="2">
        <v>0.7</v>
      </c>
      <c r="AA380" s="2">
        <v>0.4</v>
      </c>
      <c r="AB380" s="2">
        <v>0.7</v>
      </c>
      <c r="AC380" s="2">
        <v>1.3</v>
      </c>
      <c r="AD380" s="2">
        <v>8.5</v>
      </c>
    </row>
    <row r="381" spans="1:30" x14ac:dyDescent="0.45">
      <c r="A381" s="2">
        <v>333</v>
      </c>
      <c r="B381" s="3" t="s">
        <v>402</v>
      </c>
      <c r="C381" s="4" t="s">
        <v>39</v>
      </c>
      <c r="D381" s="2">
        <v>29</v>
      </c>
      <c r="E381" s="3" t="s">
        <v>89</v>
      </c>
      <c r="F381" s="2">
        <v>2</v>
      </c>
      <c r="G381" s="2">
        <v>0</v>
      </c>
      <c r="H381" s="2">
        <v>6</v>
      </c>
      <c r="I381" s="2">
        <v>0.5</v>
      </c>
      <c r="J381" s="2">
        <v>1</v>
      </c>
      <c r="K381" s="2">
        <v>0.5</v>
      </c>
      <c r="L381" s="2">
        <v>0</v>
      </c>
      <c r="M381" s="2">
        <v>0.5</v>
      </c>
      <c r="N381" s="2">
        <v>0</v>
      </c>
      <c r="O381" s="2">
        <v>0.5</v>
      </c>
      <c r="P381" s="2">
        <v>0.5</v>
      </c>
      <c r="Q381" s="2">
        <v>1</v>
      </c>
      <c r="R381" s="2">
        <v>0.5</v>
      </c>
      <c r="S381" s="2">
        <v>0</v>
      </c>
      <c r="T381" s="2">
        <v>0</v>
      </c>
      <c r="U381" s="2"/>
      <c r="V381" s="2">
        <v>0</v>
      </c>
      <c r="W381" s="2">
        <v>1</v>
      </c>
      <c r="X381" s="2">
        <v>1</v>
      </c>
      <c r="Y381" s="2">
        <v>1.5</v>
      </c>
      <c r="Z381" s="2">
        <v>0</v>
      </c>
      <c r="AA381" s="2">
        <v>0</v>
      </c>
      <c r="AB381" s="2">
        <v>0.5</v>
      </c>
      <c r="AC381" s="2">
        <v>0.5</v>
      </c>
      <c r="AD381" s="2">
        <v>1</v>
      </c>
    </row>
    <row r="382" spans="1:30" x14ac:dyDescent="0.45">
      <c r="A382" s="2">
        <v>334</v>
      </c>
      <c r="B382" s="3" t="s">
        <v>403</v>
      </c>
      <c r="C382" s="4" t="s">
        <v>39</v>
      </c>
      <c r="D382" s="2">
        <v>25</v>
      </c>
      <c r="E382" s="3" t="s">
        <v>64</v>
      </c>
      <c r="F382" s="2">
        <v>3</v>
      </c>
      <c r="G382" s="2">
        <v>0</v>
      </c>
      <c r="H382" s="2">
        <v>3.3</v>
      </c>
      <c r="I382" s="2">
        <v>1</v>
      </c>
      <c r="J382" s="2">
        <v>1.7</v>
      </c>
      <c r="K382" s="2">
        <v>0.6</v>
      </c>
      <c r="L382" s="2">
        <v>0</v>
      </c>
      <c r="M382" s="2">
        <v>0.7</v>
      </c>
      <c r="N382" s="2">
        <v>0</v>
      </c>
      <c r="O382" s="2">
        <v>1</v>
      </c>
      <c r="P382" s="2">
        <v>1</v>
      </c>
      <c r="Q382" s="2">
        <v>1</v>
      </c>
      <c r="R382" s="2">
        <v>0.6</v>
      </c>
      <c r="S382" s="2">
        <v>0</v>
      </c>
      <c r="T382" s="2">
        <v>0</v>
      </c>
      <c r="U382" s="2"/>
      <c r="V382" s="2">
        <v>0</v>
      </c>
      <c r="W382" s="2">
        <v>0</v>
      </c>
      <c r="X382" s="2">
        <v>0</v>
      </c>
      <c r="Y382" s="2">
        <v>0.3</v>
      </c>
      <c r="Z382" s="2">
        <v>0.3</v>
      </c>
      <c r="AA382" s="2">
        <v>0</v>
      </c>
      <c r="AB382" s="2">
        <v>0.3</v>
      </c>
      <c r="AC382" s="2">
        <v>0.7</v>
      </c>
      <c r="AD382" s="2">
        <v>2</v>
      </c>
    </row>
    <row r="383" spans="1:30" x14ac:dyDescent="0.45">
      <c r="A383" s="2">
        <v>335</v>
      </c>
      <c r="B383" s="3" t="s">
        <v>404</v>
      </c>
      <c r="C383" s="4" t="s">
        <v>39</v>
      </c>
      <c r="D383" s="2">
        <v>22</v>
      </c>
      <c r="E383" s="3" t="s">
        <v>44</v>
      </c>
      <c r="F383" s="2">
        <v>14</v>
      </c>
      <c r="G383" s="2">
        <v>0</v>
      </c>
      <c r="H383" s="2">
        <v>3.1</v>
      </c>
      <c r="I383" s="2">
        <v>0.4</v>
      </c>
      <c r="J383" s="2">
        <v>0.7</v>
      </c>
      <c r="K383" s="2">
        <v>0.5</v>
      </c>
      <c r="L383" s="2">
        <v>0</v>
      </c>
      <c r="M383" s="2">
        <v>0.3</v>
      </c>
      <c r="N383" s="2">
        <v>0</v>
      </c>
      <c r="O383" s="2">
        <v>0.4</v>
      </c>
      <c r="P383" s="2">
        <v>0.4</v>
      </c>
      <c r="Q383" s="2">
        <v>0.83299999999999996</v>
      </c>
      <c r="R383" s="2">
        <v>0.5</v>
      </c>
      <c r="S383" s="2">
        <v>0</v>
      </c>
      <c r="T383" s="2">
        <v>0</v>
      </c>
      <c r="U383" s="2"/>
      <c r="V383" s="2">
        <v>0</v>
      </c>
      <c r="W383" s="2">
        <v>0.4</v>
      </c>
      <c r="X383" s="2">
        <v>0.4</v>
      </c>
      <c r="Y383" s="2">
        <v>0.1</v>
      </c>
      <c r="Z383" s="2">
        <v>0.4</v>
      </c>
      <c r="AA383" s="2">
        <v>0.1</v>
      </c>
      <c r="AB383" s="2">
        <v>0.2</v>
      </c>
      <c r="AC383" s="2">
        <v>0.3</v>
      </c>
      <c r="AD383" s="2">
        <v>0.7</v>
      </c>
    </row>
    <row r="384" spans="1:30" x14ac:dyDescent="0.45">
      <c r="A384" s="2">
        <v>336</v>
      </c>
      <c r="B384" s="3" t="s">
        <v>405</v>
      </c>
      <c r="C384" s="4" t="s">
        <v>50</v>
      </c>
      <c r="D384" s="2">
        <v>24</v>
      </c>
      <c r="E384" s="3" t="s">
        <v>42</v>
      </c>
      <c r="F384" s="2">
        <v>9</v>
      </c>
      <c r="G384" s="2">
        <v>9</v>
      </c>
      <c r="H384" s="2">
        <v>35.299999999999997</v>
      </c>
      <c r="I384" s="2">
        <v>8.9</v>
      </c>
      <c r="J384" s="2">
        <v>18.899999999999999</v>
      </c>
      <c r="K384" s="2">
        <v>0.47099999999999997</v>
      </c>
      <c r="L384" s="2">
        <v>1.6</v>
      </c>
      <c r="M384" s="2">
        <v>5.7</v>
      </c>
      <c r="N384" s="2">
        <v>0.27500000000000002</v>
      </c>
      <c r="O384" s="2">
        <v>7.3</v>
      </c>
      <c r="P384" s="2">
        <v>13.2</v>
      </c>
      <c r="Q384" s="2">
        <v>0.55500000000000005</v>
      </c>
      <c r="R384" s="2">
        <v>0.51200000000000001</v>
      </c>
      <c r="S384" s="2">
        <v>5.8</v>
      </c>
      <c r="T384" s="2">
        <v>7.1</v>
      </c>
      <c r="U384" s="2">
        <v>0.81299999999999994</v>
      </c>
      <c r="V384" s="2">
        <v>0.7</v>
      </c>
      <c r="W384" s="2">
        <v>4.9000000000000004</v>
      </c>
      <c r="X384" s="2">
        <v>5.6</v>
      </c>
      <c r="Y384" s="2">
        <v>8.1</v>
      </c>
      <c r="Z384" s="2">
        <v>0.8</v>
      </c>
      <c r="AA384" s="2">
        <v>0.6</v>
      </c>
      <c r="AB384" s="2">
        <v>3</v>
      </c>
      <c r="AC384" s="2">
        <v>2.1</v>
      </c>
      <c r="AD384" s="2">
        <v>25.1</v>
      </c>
    </row>
    <row r="385" spans="1:30" x14ac:dyDescent="0.45">
      <c r="A385" s="2">
        <v>337</v>
      </c>
      <c r="B385" s="3" t="s">
        <v>406</v>
      </c>
      <c r="C385" s="4" t="s">
        <v>28</v>
      </c>
      <c r="D385" s="2">
        <v>34</v>
      </c>
      <c r="E385" s="3" t="s">
        <v>74</v>
      </c>
      <c r="F385" s="2">
        <v>37</v>
      </c>
      <c r="G385" s="2">
        <v>7</v>
      </c>
      <c r="H385" s="2">
        <v>17.2</v>
      </c>
      <c r="I385" s="2">
        <v>2.4</v>
      </c>
      <c r="J385" s="2">
        <v>5.5</v>
      </c>
      <c r="K385" s="2">
        <v>0.439</v>
      </c>
      <c r="L385" s="2">
        <v>1</v>
      </c>
      <c r="M385" s="2">
        <v>2.4</v>
      </c>
      <c r="N385" s="2">
        <v>0.4</v>
      </c>
      <c r="O385" s="2">
        <v>1.5</v>
      </c>
      <c r="P385" s="2">
        <v>3.1</v>
      </c>
      <c r="Q385" s="2">
        <v>0.47</v>
      </c>
      <c r="R385" s="2">
        <v>0.52700000000000002</v>
      </c>
      <c r="S385" s="2">
        <v>0.8</v>
      </c>
      <c r="T385" s="2">
        <v>1</v>
      </c>
      <c r="U385" s="2">
        <v>0.86099999999999999</v>
      </c>
      <c r="V385" s="2">
        <v>0.5</v>
      </c>
      <c r="W385" s="2">
        <v>2.5</v>
      </c>
      <c r="X385" s="2">
        <v>2.9</v>
      </c>
      <c r="Y385" s="2">
        <v>0.7</v>
      </c>
      <c r="Z385" s="2">
        <v>0.4</v>
      </c>
      <c r="AA385" s="2">
        <v>0.3</v>
      </c>
      <c r="AB385" s="2">
        <v>0.5</v>
      </c>
      <c r="AC385" s="2">
        <v>1.6</v>
      </c>
      <c r="AD385" s="2">
        <v>6.7</v>
      </c>
    </row>
    <row r="386" spans="1:30" x14ac:dyDescent="0.45">
      <c r="A386" s="2">
        <v>338</v>
      </c>
      <c r="B386" s="3" t="s">
        <v>407</v>
      </c>
      <c r="C386" s="4" t="s">
        <v>28</v>
      </c>
      <c r="D386" s="2">
        <v>34</v>
      </c>
      <c r="E386" s="3" t="s">
        <v>130</v>
      </c>
      <c r="F386" s="2">
        <v>17</v>
      </c>
      <c r="G386" s="2">
        <v>1</v>
      </c>
      <c r="H386" s="2">
        <v>9.1999999999999993</v>
      </c>
      <c r="I386" s="2">
        <v>0.9</v>
      </c>
      <c r="J386" s="2">
        <v>2.9</v>
      </c>
      <c r="K386" s="2">
        <v>0.32700000000000001</v>
      </c>
      <c r="L386" s="2">
        <v>0.6</v>
      </c>
      <c r="M386" s="2">
        <v>1.8</v>
      </c>
      <c r="N386" s="2">
        <v>0.33300000000000002</v>
      </c>
      <c r="O386" s="2">
        <v>0.4</v>
      </c>
      <c r="P386" s="2">
        <v>1.1000000000000001</v>
      </c>
      <c r="Q386" s="2">
        <v>0.316</v>
      </c>
      <c r="R386" s="2">
        <v>0.42899999999999999</v>
      </c>
      <c r="S386" s="2">
        <v>0.2</v>
      </c>
      <c r="T386" s="2">
        <v>0.2</v>
      </c>
      <c r="U386" s="2">
        <v>0.75</v>
      </c>
      <c r="V386" s="2">
        <v>0.2</v>
      </c>
      <c r="W386" s="2">
        <v>1.5</v>
      </c>
      <c r="X386" s="2">
        <v>1.8</v>
      </c>
      <c r="Y386" s="2">
        <v>0.6</v>
      </c>
      <c r="Z386" s="2">
        <v>0.3</v>
      </c>
      <c r="AA386" s="2">
        <v>0.1</v>
      </c>
      <c r="AB386" s="2">
        <v>0.5</v>
      </c>
      <c r="AC386" s="2">
        <v>0.6</v>
      </c>
      <c r="AD386" s="2">
        <v>2.6</v>
      </c>
    </row>
    <row r="387" spans="1:30" x14ac:dyDescent="0.45">
      <c r="A387" s="2">
        <v>339</v>
      </c>
      <c r="B387" s="3" t="s">
        <v>408</v>
      </c>
      <c r="C387" s="4" t="s">
        <v>50</v>
      </c>
      <c r="D387" s="2">
        <v>28</v>
      </c>
      <c r="E387" s="3" t="s">
        <v>68</v>
      </c>
      <c r="F387" s="2">
        <v>6</v>
      </c>
      <c r="G387" s="2">
        <v>0</v>
      </c>
      <c r="H387" s="2">
        <v>11.3</v>
      </c>
      <c r="I387" s="2">
        <v>2</v>
      </c>
      <c r="J387" s="2">
        <v>5.5</v>
      </c>
      <c r="K387" s="2">
        <v>0.36399999999999999</v>
      </c>
      <c r="L387" s="2">
        <v>0.3</v>
      </c>
      <c r="M387" s="2">
        <v>1.8</v>
      </c>
      <c r="N387" s="2">
        <v>0.182</v>
      </c>
      <c r="O387" s="2">
        <v>1.7</v>
      </c>
      <c r="P387" s="2">
        <v>3.7</v>
      </c>
      <c r="Q387" s="2">
        <v>0.45500000000000002</v>
      </c>
      <c r="R387" s="2">
        <v>0.39400000000000002</v>
      </c>
      <c r="S387" s="2">
        <v>0.2</v>
      </c>
      <c r="T387" s="2">
        <v>0.3</v>
      </c>
      <c r="U387" s="2">
        <v>0.5</v>
      </c>
      <c r="V387" s="2">
        <v>0.3</v>
      </c>
      <c r="W387" s="2">
        <v>1.7</v>
      </c>
      <c r="X387" s="2">
        <v>2</v>
      </c>
      <c r="Y387" s="2">
        <v>1.3</v>
      </c>
      <c r="Z387" s="2">
        <v>0.2</v>
      </c>
      <c r="AA387" s="2">
        <v>0.2</v>
      </c>
      <c r="AB387" s="2">
        <v>0.3</v>
      </c>
      <c r="AC387" s="2">
        <v>0.2</v>
      </c>
      <c r="AD387" s="2">
        <v>4.5</v>
      </c>
    </row>
    <row r="388" spans="1:30" x14ac:dyDescent="0.45">
      <c r="A388" s="2">
        <v>340</v>
      </c>
      <c r="B388" s="3" t="s">
        <v>409</v>
      </c>
      <c r="C388" s="4" t="s">
        <v>59</v>
      </c>
      <c r="D388" s="2">
        <v>23</v>
      </c>
      <c r="E388" s="3" t="s">
        <v>51</v>
      </c>
      <c r="F388" s="2">
        <v>26</v>
      </c>
      <c r="G388" s="2">
        <v>5</v>
      </c>
      <c r="H388" s="2">
        <v>25.7</v>
      </c>
      <c r="I388" s="2">
        <v>4.3</v>
      </c>
      <c r="J388" s="2">
        <v>10.199999999999999</v>
      </c>
      <c r="K388" s="2">
        <v>0.42799999999999999</v>
      </c>
      <c r="L388" s="2">
        <v>2.5</v>
      </c>
      <c r="M388" s="2">
        <v>7.1</v>
      </c>
      <c r="N388" s="2">
        <v>0.35299999999999998</v>
      </c>
      <c r="O388" s="2">
        <v>1.8</v>
      </c>
      <c r="P388" s="2">
        <v>3.1</v>
      </c>
      <c r="Q388" s="2">
        <v>0.6</v>
      </c>
      <c r="R388" s="2">
        <v>0.55100000000000005</v>
      </c>
      <c r="S388" s="2">
        <v>1.5</v>
      </c>
      <c r="T388" s="2">
        <v>1.9</v>
      </c>
      <c r="U388" s="2">
        <v>0.78</v>
      </c>
      <c r="V388" s="2">
        <v>0.5</v>
      </c>
      <c r="W388" s="2">
        <v>3.3</v>
      </c>
      <c r="X388" s="2">
        <v>3.8</v>
      </c>
      <c r="Y388" s="2">
        <v>1.7</v>
      </c>
      <c r="Z388" s="2">
        <v>0.7</v>
      </c>
      <c r="AA388" s="2">
        <v>0.3</v>
      </c>
      <c r="AB388" s="2">
        <v>0.6</v>
      </c>
      <c r="AC388" s="2">
        <v>1.2</v>
      </c>
      <c r="AD388" s="2">
        <v>12.7</v>
      </c>
    </row>
    <row r="389" spans="1:30" x14ac:dyDescent="0.45">
      <c r="A389" s="8" t="s">
        <v>0</v>
      </c>
      <c r="B389" s="8" t="s">
        <v>1</v>
      </c>
      <c r="C389" s="8" t="s">
        <v>2</v>
      </c>
      <c r="D389" s="8" t="s">
        <v>3</v>
      </c>
      <c r="E389" s="8" t="s">
        <v>4</v>
      </c>
      <c r="F389" s="8" t="s">
        <v>5</v>
      </c>
      <c r="G389" s="8" t="s">
        <v>6</v>
      </c>
      <c r="H389" s="8" t="s">
        <v>7</v>
      </c>
      <c r="I389" s="8" t="s">
        <v>8</v>
      </c>
      <c r="J389" s="8" t="s">
        <v>9</v>
      </c>
      <c r="K389" s="8" t="s">
        <v>10</v>
      </c>
      <c r="L389" s="8" t="s">
        <v>11</v>
      </c>
      <c r="M389" s="8" t="s">
        <v>12</v>
      </c>
      <c r="N389" s="8" t="s">
        <v>13</v>
      </c>
      <c r="O389" s="8" t="s">
        <v>14</v>
      </c>
      <c r="P389" s="8" t="s">
        <v>15</v>
      </c>
      <c r="Q389" s="8" t="s">
        <v>16</v>
      </c>
      <c r="R389" s="8" t="s">
        <v>17</v>
      </c>
      <c r="S389" s="8" t="s">
        <v>18</v>
      </c>
      <c r="T389" s="8" t="s">
        <v>19</v>
      </c>
      <c r="U389" s="8" t="s">
        <v>20</v>
      </c>
      <c r="V389" s="8" t="s">
        <v>21</v>
      </c>
      <c r="W389" s="8" t="s">
        <v>22</v>
      </c>
      <c r="X389" s="8" t="s">
        <v>23</v>
      </c>
      <c r="Y389" s="8" t="s">
        <v>24</v>
      </c>
      <c r="Z389" s="8" t="s">
        <v>25</v>
      </c>
      <c r="AA389" s="8" t="s">
        <v>26</v>
      </c>
      <c r="AB389" s="8" t="s">
        <v>27</v>
      </c>
      <c r="AC389" s="8" t="s">
        <v>28</v>
      </c>
      <c r="AD389" s="8" t="s">
        <v>29</v>
      </c>
    </row>
    <row r="390" spans="1:30" x14ac:dyDescent="0.45">
      <c r="A390" s="2">
        <v>341</v>
      </c>
      <c r="B390" s="3" t="s">
        <v>410</v>
      </c>
      <c r="C390" s="4" t="s">
        <v>39</v>
      </c>
      <c r="D390" s="2">
        <v>27</v>
      </c>
      <c r="E390" s="3" t="s">
        <v>98</v>
      </c>
      <c r="F390" s="2">
        <v>49</v>
      </c>
      <c r="G390" s="2">
        <v>49</v>
      </c>
      <c r="H390" s="2">
        <v>35</v>
      </c>
      <c r="I390" s="2">
        <v>8.1999999999999993</v>
      </c>
      <c r="J390" s="2">
        <v>17.7</v>
      </c>
      <c r="K390" s="2">
        <v>0.46600000000000003</v>
      </c>
      <c r="L390" s="2">
        <v>2.2999999999999998</v>
      </c>
      <c r="M390" s="2">
        <v>6.2</v>
      </c>
      <c r="N390" s="2">
        <v>0.37</v>
      </c>
      <c r="O390" s="2">
        <v>6</v>
      </c>
      <c r="P390" s="2">
        <v>11.5</v>
      </c>
      <c r="Q390" s="2">
        <v>0.51800000000000002</v>
      </c>
      <c r="R390" s="2">
        <v>0.53100000000000003</v>
      </c>
      <c r="S390" s="2">
        <v>2.7</v>
      </c>
      <c r="T390" s="2">
        <v>3.2</v>
      </c>
      <c r="U390" s="2">
        <v>0.83399999999999996</v>
      </c>
      <c r="V390" s="2">
        <v>0.7</v>
      </c>
      <c r="W390" s="2">
        <v>4.4000000000000004</v>
      </c>
      <c r="X390" s="2">
        <v>5.0999999999999996</v>
      </c>
      <c r="Y390" s="2">
        <v>5.2</v>
      </c>
      <c r="Z390" s="2">
        <v>1.3</v>
      </c>
      <c r="AA390" s="2">
        <v>0.3</v>
      </c>
      <c r="AB390" s="2">
        <v>2.2000000000000002</v>
      </c>
      <c r="AC390" s="2">
        <v>1.8</v>
      </c>
      <c r="AD390" s="2">
        <v>21.4</v>
      </c>
    </row>
    <row r="391" spans="1:30" x14ac:dyDescent="0.45">
      <c r="A391" s="2">
        <v>342</v>
      </c>
      <c r="B391" s="3" t="s">
        <v>411</v>
      </c>
      <c r="C391" s="4" t="s">
        <v>50</v>
      </c>
      <c r="D391" s="2">
        <v>26</v>
      </c>
      <c r="E391" s="3" t="s">
        <v>116</v>
      </c>
      <c r="F391" s="2">
        <v>38</v>
      </c>
      <c r="G391" s="2">
        <v>38</v>
      </c>
      <c r="H391" s="2">
        <v>31.9</v>
      </c>
      <c r="I391" s="2">
        <v>8</v>
      </c>
      <c r="J391" s="2">
        <v>16.899999999999999</v>
      </c>
      <c r="K391" s="2">
        <v>0.47099999999999997</v>
      </c>
      <c r="L391" s="2">
        <v>2.5</v>
      </c>
      <c r="M391" s="2">
        <v>6</v>
      </c>
      <c r="N391" s="2">
        <v>0.41199999999999998</v>
      </c>
      <c r="O391" s="2">
        <v>5.5</v>
      </c>
      <c r="P391" s="2">
        <v>10.9</v>
      </c>
      <c r="Q391" s="2">
        <v>0.504</v>
      </c>
      <c r="R391" s="2">
        <v>0.54400000000000004</v>
      </c>
      <c r="S391" s="2">
        <v>2.8</v>
      </c>
      <c r="T391" s="2">
        <v>3.2</v>
      </c>
      <c r="U391" s="2">
        <v>0.85399999999999998</v>
      </c>
      <c r="V391" s="2">
        <v>0.7</v>
      </c>
      <c r="W391" s="2">
        <v>3.3</v>
      </c>
      <c r="X391" s="2">
        <v>4.0999999999999996</v>
      </c>
      <c r="Y391" s="2">
        <v>6.7</v>
      </c>
      <c r="Z391" s="2">
        <v>0.8</v>
      </c>
      <c r="AA391" s="2">
        <v>0.7</v>
      </c>
      <c r="AB391" s="2">
        <v>1.9</v>
      </c>
      <c r="AC391" s="2">
        <v>2</v>
      </c>
      <c r="AD391" s="2">
        <v>21.2</v>
      </c>
    </row>
    <row r="392" spans="1:30" x14ac:dyDescent="0.45">
      <c r="A392" s="2">
        <v>343</v>
      </c>
      <c r="B392" s="3" t="s">
        <v>412</v>
      </c>
      <c r="C392" s="4" t="s">
        <v>59</v>
      </c>
      <c r="D392" s="2">
        <v>23</v>
      </c>
      <c r="E392" s="3" t="s">
        <v>82</v>
      </c>
      <c r="F392" s="2">
        <v>46</v>
      </c>
      <c r="G392" s="2">
        <v>46</v>
      </c>
      <c r="H392" s="2">
        <v>32.5</v>
      </c>
      <c r="I392" s="2">
        <v>5.8</v>
      </c>
      <c r="J392" s="2">
        <v>12.5</v>
      </c>
      <c r="K392" s="2">
        <v>0.46200000000000002</v>
      </c>
      <c r="L392" s="2">
        <v>2.2999999999999998</v>
      </c>
      <c r="M392" s="2">
        <v>6.4</v>
      </c>
      <c r="N392" s="2">
        <v>0.36299999999999999</v>
      </c>
      <c r="O392" s="2">
        <v>3.4</v>
      </c>
      <c r="P392" s="2">
        <v>6.1</v>
      </c>
      <c r="Q392" s="2">
        <v>0.56599999999999995</v>
      </c>
      <c r="R392" s="2">
        <v>0.55500000000000005</v>
      </c>
      <c r="S392" s="2">
        <v>1.3</v>
      </c>
      <c r="T392" s="2">
        <v>1.7</v>
      </c>
      <c r="U392" s="2">
        <v>0.79200000000000004</v>
      </c>
      <c r="V392" s="2">
        <v>1.3</v>
      </c>
      <c r="W392" s="2">
        <v>4</v>
      </c>
      <c r="X392" s="2">
        <v>5.3</v>
      </c>
      <c r="Y392" s="2">
        <v>1.7</v>
      </c>
      <c r="Z392" s="2">
        <v>1.1000000000000001</v>
      </c>
      <c r="AA392" s="2">
        <v>0.6</v>
      </c>
      <c r="AB392" s="2">
        <v>0.8</v>
      </c>
      <c r="AC392" s="2">
        <v>2.7</v>
      </c>
      <c r="AD392" s="2">
        <v>15.2</v>
      </c>
    </row>
    <row r="393" spans="1:30" x14ac:dyDescent="0.45">
      <c r="A393" s="2">
        <v>344</v>
      </c>
      <c r="B393" s="3" t="s">
        <v>413</v>
      </c>
      <c r="C393" s="4" t="s">
        <v>59</v>
      </c>
      <c r="D393" s="2">
        <v>23</v>
      </c>
      <c r="E393" s="3" t="s">
        <v>64</v>
      </c>
      <c r="F393" s="2">
        <v>31</v>
      </c>
      <c r="G393" s="2">
        <v>1</v>
      </c>
      <c r="H393" s="2">
        <v>13.2</v>
      </c>
      <c r="I393" s="2">
        <v>1.5</v>
      </c>
      <c r="J393" s="2">
        <v>3.6</v>
      </c>
      <c r="K393" s="2">
        <v>0.40500000000000003</v>
      </c>
      <c r="L393" s="2">
        <v>0.5</v>
      </c>
      <c r="M393" s="2">
        <v>1.8</v>
      </c>
      <c r="N393" s="2">
        <v>0.309</v>
      </c>
      <c r="O393" s="2">
        <v>0.9</v>
      </c>
      <c r="P393" s="2">
        <v>1.8</v>
      </c>
      <c r="Q393" s="2">
        <v>0.5</v>
      </c>
      <c r="R393" s="2">
        <v>0.48199999999999998</v>
      </c>
      <c r="S393" s="2">
        <v>0.3</v>
      </c>
      <c r="T393" s="2">
        <v>0.4</v>
      </c>
      <c r="U393" s="2">
        <v>0.66700000000000004</v>
      </c>
      <c r="V393" s="2">
        <v>0.7</v>
      </c>
      <c r="W393" s="2">
        <v>1.2</v>
      </c>
      <c r="X393" s="2">
        <v>1.9</v>
      </c>
      <c r="Y393" s="2">
        <v>0.7</v>
      </c>
      <c r="Z393" s="2">
        <v>0.8</v>
      </c>
      <c r="AA393" s="2">
        <v>0.2</v>
      </c>
      <c r="AB393" s="2">
        <v>0.5</v>
      </c>
      <c r="AC393" s="2">
        <v>0.8</v>
      </c>
      <c r="AD393" s="2">
        <v>3.7</v>
      </c>
    </row>
    <row r="394" spans="1:30" x14ac:dyDescent="0.45">
      <c r="A394" s="2">
        <v>345</v>
      </c>
      <c r="B394" s="3" t="s">
        <v>414</v>
      </c>
      <c r="C394" s="4" t="s">
        <v>33</v>
      </c>
      <c r="D394" s="2">
        <v>32</v>
      </c>
      <c r="E394" s="5" t="s">
        <v>32</v>
      </c>
      <c r="F394" s="2">
        <v>34</v>
      </c>
      <c r="G394" s="2">
        <v>5</v>
      </c>
      <c r="H394" s="2">
        <v>14.1</v>
      </c>
      <c r="I394" s="2">
        <v>1.4</v>
      </c>
      <c r="J394" s="2">
        <v>3.6</v>
      </c>
      <c r="K394" s="2">
        <v>0.379</v>
      </c>
      <c r="L394" s="2">
        <v>0.8</v>
      </c>
      <c r="M394" s="2">
        <v>2.2999999999999998</v>
      </c>
      <c r="N394" s="2">
        <v>0.34599999999999997</v>
      </c>
      <c r="O394" s="2">
        <v>0.6</v>
      </c>
      <c r="P394" s="2">
        <v>1.4</v>
      </c>
      <c r="Q394" s="2">
        <v>0.435</v>
      </c>
      <c r="R394" s="2">
        <v>0.48799999999999999</v>
      </c>
      <c r="S394" s="2">
        <v>0.5</v>
      </c>
      <c r="T394" s="2">
        <v>0.6</v>
      </c>
      <c r="U394" s="2">
        <v>0.72699999999999998</v>
      </c>
      <c r="V394" s="2">
        <v>0.9</v>
      </c>
      <c r="W394" s="2">
        <v>2.1</v>
      </c>
      <c r="X394" s="2">
        <v>2.9</v>
      </c>
      <c r="Y394" s="2">
        <v>0.9</v>
      </c>
      <c r="Z394" s="2">
        <v>0.2</v>
      </c>
      <c r="AA394" s="2">
        <v>0.4</v>
      </c>
      <c r="AB394" s="2">
        <v>0.5</v>
      </c>
      <c r="AC394" s="2">
        <v>1.2</v>
      </c>
      <c r="AD394" s="2">
        <v>4</v>
      </c>
    </row>
    <row r="395" spans="1:30" x14ac:dyDescent="0.45">
      <c r="A395" s="6">
        <v>345</v>
      </c>
      <c r="B395" s="3" t="s">
        <v>414</v>
      </c>
      <c r="C395" s="7" t="s">
        <v>33</v>
      </c>
      <c r="D395" s="6">
        <v>32</v>
      </c>
      <c r="E395" s="3" t="s">
        <v>62</v>
      </c>
      <c r="F395" s="6">
        <v>24</v>
      </c>
      <c r="G395" s="6">
        <v>2</v>
      </c>
      <c r="H395" s="6">
        <v>14.1</v>
      </c>
      <c r="I395" s="6">
        <v>1.4</v>
      </c>
      <c r="J395" s="6">
        <v>3.8</v>
      </c>
      <c r="K395" s="6">
        <v>0.36699999999999999</v>
      </c>
      <c r="L395" s="6">
        <v>0.6</v>
      </c>
      <c r="M395" s="6">
        <v>2.1</v>
      </c>
      <c r="N395" s="6">
        <v>0.27500000000000002</v>
      </c>
      <c r="O395" s="6">
        <v>0.8</v>
      </c>
      <c r="P395" s="6">
        <v>1.6</v>
      </c>
      <c r="Q395" s="6">
        <v>0.48699999999999999</v>
      </c>
      <c r="R395" s="6">
        <v>0.44400000000000001</v>
      </c>
      <c r="S395" s="6">
        <v>0.6</v>
      </c>
      <c r="T395" s="6">
        <v>0.8</v>
      </c>
      <c r="U395" s="6">
        <v>0.75</v>
      </c>
      <c r="V395" s="6">
        <v>0.9</v>
      </c>
      <c r="W395" s="6">
        <v>2.2000000000000002</v>
      </c>
      <c r="X395" s="6">
        <v>3.1</v>
      </c>
      <c r="Y395" s="6">
        <v>0.9</v>
      </c>
      <c r="Z395" s="6">
        <v>0.2</v>
      </c>
      <c r="AA395" s="6">
        <v>0.3</v>
      </c>
      <c r="AB395" s="6">
        <v>0.7</v>
      </c>
      <c r="AC395" s="6">
        <v>1.3</v>
      </c>
      <c r="AD395" s="6">
        <v>4</v>
      </c>
    </row>
    <row r="396" spans="1:30" x14ac:dyDescent="0.45">
      <c r="A396" s="6">
        <v>345</v>
      </c>
      <c r="B396" s="3" t="s">
        <v>414</v>
      </c>
      <c r="C396" s="7" t="s">
        <v>33</v>
      </c>
      <c r="D396" s="6">
        <v>32</v>
      </c>
      <c r="E396" s="3" t="s">
        <v>68</v>
      </c>
      <c r="F396" s="6">
        <v>10</v>
      </c>
      <c r="G396" s="6">
        <v>3</v>
      </c>
      <c r="H396" s="6">
        <v>14.2</v>
      </c>
      <c r="I396" s="6">
        <v>1.4</v>
      </c>
      <c r="J396" s="6">
        <v>3.4</v>
      </c>
      <c r="K396" s="6">
        <v>0.41199999999999998</v>
      </c>
      <c r="L396" s="6">
        <v>1.3</v>
      </c>
      <c r="M396" s="6">
        <v>2.7</v>
      </c>
      <c r="N396" s="6">
        <v>0.48099999999999998</v>
      </c>
      <c r="O396" s="6">
        <v>0.1</v>
      </c>
      <c r="P396" s="6">
        <v>0.7</v>
      </c>
      <c r="Q396" s="6">
        <v>0.14299999999999999</v>
      </c>
      <c r="R396" s="6">
        <v>0.60299999999999998</v>
      </c>
      <c r="S396" s="6">
        <v>0.1</v>
      </c>
      <c r="T396" s="6">
        <v>0.2</v>
      </c>
      <c r="U396" s="6">
        <v>0.5</v>
      </c>
      <c r="V396" s="6">
        <v>0.8</v>
      </c>
      <c r="W396" s="6">
        <v>1.7</v>
      </c>
      <c r="X396" s="6">
        <v>2.5</v>
      </c>
      <c r="Y396" s="6">
        <v>0.8</v>
      </c>
      <c r="Z396" s="6">
        <v>0.1</v>
      </c>
      <c r="AA396" s="6">
        <v>0.5</v>
      </c>
      <c r="AB396" s="6">
        <v>0.2</v>
      </c>
      <c r="AC396" s="6">
        <v>1.1000000000000001</v>
      </c>
      <c r="AD396" s="6">
        <v>4.2</v>
      </c>
    </row>
    <row r="397" spans="1:30" x14ac:dyDescent="0.45">
      <c r="A397" s="2">
        <v>346</v>
      </c>
      <c r="B397" s="3" t="s">
        <v>415</v>
      </c>
      <c r="C397" s="4" t="s">
        <v>59</v>
      </c>
      <c r="D397" s="2">
        <v>26</v>
      </c>
      <c r="E397" s="3" t="s">
        <v>78</v>
      </c>
      <c r="F397" s="2">
        <v>22</v>
      </c>
      <c r="G397" s="2">
        <v>0</v>
      </c>
      <c r="H397" s="2">
        <v>7.6</v>
      </c>
      <c r="I397" s="2">
        <v>1</v>
      </c>
      <c r="J397" s="2">
        <v>2.9</v>
      </c>
      <c r="K397" s="2">
        <v>0.33300000000000002</v>
      </c>
      <c r="L397" s="2">
        <v>0.7</v>
      </c>
      <c r="M397" s="2">
        <v>2.4</v>
      </c>
      <c r="N397" s="2">
        <v>0.308</v>
      </c>
      <c r="O397" s="2">
        <v>0.2</v>
      </c>
      <c r="P397" s="2">
        <v>0.5</v>
      </c>
      <c r="Q397" s="2">
        <v>0.45500000000000002</v>
      </c>
      <c r="R397" s="2">
        <v>0.46</v>
      </c>
      <c r="S397" s="2">
        <v>0.1</v>
      </c>
      <c r="T397" s="2">
        <v>0.3</v>
      </c>
      <c r="U397" s="2">
        <v>0.5</v>
      </c>
      <c r="V397" s="2">
        <v>0.2</v>
      </c>
      <c r="W397" s="2">
        <v>0.7</v>
      </c>
      <c r="X397" s="2">
        <v>0.9</v>
      </c>
      <c r="Y397" s="2">
        <v>0.5</v>
      </c>
      <c r="Z397" s="2">
        <v>0.3</v>
      </c>
      <c r="AA397" s="2">
        <v>0</v>
      </c>
      <c r="AB397" s="2">
        <v>0.3</v>
      </c>
      <c r="AC397" s="2">
        <v>0.5</v>
      </c>
      <c r="AD397" s="2">
        <v>2.8</v>
      </c>
    </row>
    <row r="398" spans="1:30" x14ac:dyDescent="0.45">
      <c r="A398" s="2">
        <v>347</v>
      </c>
      <c r="B398" s="3" t="s">
        <v>416</v>
      </c>
      <c r="C398" s="4" t="s">
        <v>33</v>
      </c>
      <c r="D398" s="2">
        <v>31</v>
      </c>
      <c r="E398" s="3" t="s">
        <v>51</v>
      </c>
      <c r="F398" s="2">
        <v>33</v>
      </c>
      <c r="G398" s="2">
        <v>0</v>
      </c>
      <c r="H398" s="2">
        <v>18.2</v>
      </c>
      <c r="I398" s="2">
        <v>2.2000000000000002</v>
      </c>
      <c r="J398" s="2">
        <v>3.8</v>
      </c>
      <c r="K398" s="2">
        <v>0.56799999999999995</v>
      </c>
      <c r="L398" s="2">
        <v>0.5</v>
      </c>
      <c r="M398" s="2">
        <v>1.2</v>
      </c>
      <c r="N398" s="2">
        <v>0.46200000000000002</v>
      </c>
      <c r="O398" s="2">
        <v>1.6</v>
      </c>
      <c r="P398" s="2">
        <v>2.6</v>
      </c>
      <c r="Q398" s="2">
        <v>0.61599999999999999</v>
      </c>
      <c r="R398" s="2">
        <v>0.64</v>
      </c>
      <c r="S398" s="2">
        <v>0.7</v>
      </c>
      <c r="T398" s="2">
        <v>0.9</v>
      </c>
      <c r="U398" s="2">
        <v>0.8</v>
      </c>
      <c r="V398" s="2">
        <v>1.3</v>
      </c>
      <c r="W398" s="2">
        <v>3.8</v>
      </c>
      <c r="X398" s="2">
        <v>5.0999999999999996</v>
      </c>
      <c r="Y398" s="2">
        <v>1.4</v>
      </c>
      <c r="Z398" s="2">
        <v>1</v>
      </c>
      <c r="AA398" s="2">
        <v>0.4</v>
      </c>
      <c r="AB398" s="2">
        <v>0.7</v>
      </c>
      <c r="AC398" s="2">
        <v>1.4</v>
      </c>
      <c r="AD398" s="2">
        <v>5.6</v>
      </c>
    </row>
    <row r="399" spans="1:30" x14ac:dyDescent="0.45">
      <c r="A399" s="2">
        <v>348</v>
      </c>
      <c r="B399" s="3" t="s">
        <v>417</v>
      </c>
      <c r="C399" s="4" t="s">
        <v>28</v>
      </c>
      <c r="D399" s="2">
        <v>23</v>
      </c>
      <c r="E399" s="3" t="s">
        <v>48</v>
      </c>
      <c r="F399" s="2">
        <v>2</v>
      </c>
      <c r="G399" s="2">
        <v>0</v>
      </c>
      <c r="H399" s="2">
        <v>2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45">
      <c r="A400" s="2">
        <v>349</v>
      </c>
      <c r="B400" s="3" t="s">
        <v>418</v>
      </c>
      <c r="C400" s="4" t="s">
        <v>50</v>
      </c>
      <c r="D400" s="2">
        <v>24</v>
      </c>
      <c r="E400" s="3" t="s">
        <v>127</v>
      </c>
      <c r="F400" s="2">
        <v>39</v>
      </c>
      <c r="G400" s="2">
        <v>18</v>
      </c>
      <c r="H400" s="2">
        <v>22</v>
      </c>
      <c r="I400" s="2">
        <v>3.7</v>
      </c>
      <c r="J400" s="2">
        <v>7.7</v>
      </c>
      <c r="K400" s="2">
        <v>0.48299999999999998</v>
      </c>
      <c r="L400" s="2">
        <v>0.7</v>
      </c>
      <c r="M400" s="2">
        <v>2.2999999999999998</v>
      </c>
      <c r="N400" s="2">
        <v>0.33</v>
      </c>
      <c r="O400" s="2">
        <v>3</v>
      </c>
      <c r="P400" s="2">
        <v>5.5</v>
      </c>
      <c r="Q400" s="2">
        <v>0.54700000000000004</v>
      </c>
      <c r="R400" s="2">
        <v>0.53100000000000003</v>
      </c>
      <c r="S400" s="2">
        <v>0.7</v>
      </c>
      <c r="T400" s="2">
        <v>0.9</v>
      </c>
      <c r="U400" s="2">
        <v>0.8</v>
      </c>
      <c r="V400" s="2">
        <v>0.6</v>
      </c>
      <c r="W400" s="2">
        <v>1.2</v>
      </c>
      <c r="X400" s="2">
        <v>1.8</v>
      </c>
      <c r="Y400" s="2">
        <v>4.5</v>
      </c>
      <c r="Z400" s="2">
        <v>0.8</v>
      </c>
      <c r="AA400" s="2">
        <v>0.1</v>
      </c>
      <c r="AB400" s="2">
        <v>1.8</v>
      </c>
      <c r="AC400" s="2">
        <v>1.9</v>
      </c>
      <c r="AD400" s="2">
        <v>8.9</v>
      </c>
    </row>
    <row r="401" spans="1:30" x14ac:dyDescent="0.45">
      <c r="A401" s="2">
        <v>350</v>
      </c>
      <c r="B401" s="3" t="s">
        <v>419</v>
      </c>
      <c r="C401" s="4" t="s">
        <v>59</v>
      </c>
      <c r="D401" s="2">
        <v>24</v>
      </c>
      <c r="E401" s="3" t="s">
        <v>127</v>
      </c>
      <c r="F401" s="2">
        <v>48</v>
      </c>
      <c r="G401" s="2">
        <v>23</v>
      </c>
      <c r="H401" s="2">
        <v>27.1</v>
      </c>
      <c r="I401" s="2">
        <v>4.5999999999999996</v>
      </c>
      <c r="J401" s="2">
        <v>8.6999999999999993</v>
      </c>
      <c r="K401" s="2">
        <v>0.52400000000000002</v>
      </c>
      <c r="L401" s="2">
        <v>2.1</v>
      </c>
      <c r="M401" s="2">
        <v>4.5999999999999996</v>
      </c>
      <c r="N401" s="2">
        <v>0.46200000000000002</v>
      </c>
      <c r="O401" s="2">
        <v>2.4</v>
      </c>
      <c r="P401" s="2">
        <v>4.0999999999999996</v>
      </c>
      <c r="Q401" s="2">
        <v>0.59399999999999997</v>
      </c>
      <c r="R401" s="2">
        <v>0.64600000000000002</v>
      </c>
      <c r="S401" s="2">
        <v>1.3</v>
      </c>
      <c r="T401" s="2">
        <v>1.8</v>
      </c>
      <c r="U401" s="2">
        <v>0.71299999999999997</v>
      </c>
      <c r="V401" s="2">
        <v>1</v>
      </c>
      <c r="W401" s="2">
        <v>3</v>
      </c>
      <c r="X401" s="2">
        <v>4</v>
      </c>
      <c r="Y401" s="2">
        <v>1.5</v>
      </c>
      <c r="Z401" s="2">
        <v>1.1000000000000001</v>
      </c>
      <c r="AA401" s="2">
        <v>0.7</v>
      </c>
      <c r="AB401" s="2">
        <v>1</v>
      </c>
      <c r="AC401" s="2">
        <v>3.4</v>
      </c>
      <c r="AD401" s="2">
        <v>12.5</v>
      </c>
    </row>
    <row r="402" spans="1:30" x14ac:dyDescent="0.45">
      <c r="A402" s="2">
        <v>351</v>
      </c>
      <c r="B402" s="3" t="s">
        <v>420</v>
      </c>
      <c r="C402" s="4" t="s">
        <v>28</v>
      </c>
      <c r="D402" s="2">
        <v>30</v>
      </c>
      <c r="E402" s="3" t="s">
        <v>48</v>
      </c>
      <c r="F402" s="2">
        <v>50</v>
      </c>
      <c r="G402" s="2">
        <v>1</v>
      </c>
      <c r="H402" s="2">
        <v>21.8</v>
      </c>
      <c r="I402" s="2">
        <v>3.3</v>
      </c>
      <c r="J402" s="2">
        <v>7.7</v>
      </c>
      <c r="K402" s="2">
        <v>0.43</v>
      </c>
      <c r="L402" s="2">
        <v>1.7</v>
      </c>
      <c r="M402" s="2">
        <v>4.8</v>
      </c>
      <c r="N402" s="2">
        <v>0.35299999999999998</v>
      </c>
      <c r="O402" s="2">
        <v>1.6</v>
      </c>
      <c r="P402" s="2">
        <v>2.9</v>
      </c>
      <c r="Q402" s="2">
        <v>0.55900000000000005</v>
      </c>
      <c r="R402" s="2">
        <v>0.54</v>
      </c>
      <c r="S402" s="2">
        <v>0.7</v>
      </c>
      <c r="T402" s="2">
        <v>0.8</v>
      </c>
      <c r="U402" s="2">
        <v>0.86799999999999999</v>
      </c>
      <c r="V402" s="2">
        <v>0.3</v>
      </c>
      <c r="W402" s="2">
        <v>3.4</v>
      </c>
      <c r="X402" s="2">
        <v>3.7</v>
      </c>
      <c r="Y402" s="2">
        <v>1.3</v>
      </c>
      <c r="Z402" s="2">
        <v>0.2</v>
      </c>
      <c r="AA402" s="2">
        <v>0.2</v>
      </c>
      <c r="AB402" s="2">
        <v>0.7</v>
      </c>
      <c r="AC402" s="2">
        <v>2.2999999999999998</v>
      </c>
      <c r="AD402" s="2">
        <v>9</v>
      </c>
    </row>
    <row r="403" spans="1:30" x14ac:dyDescent="0.45">
      <c r="A403" s="2">
        <v>352</v>
      </c>
      <c r="B403" s="3" t="s">
        <v>421</v>
      </c>
      <c r="C403" s="4" t="s">
        <v>50</v>
      </c>
      <c r="D403" s="2">
        <v>21</v>
      </c>
      <c r="E403" s="3" t="s">
        <v>44</v>
      </c>
      <c r="F403" s="2">
        <v>7</v>
      </c>
      <c r="G403" s="2">
        <v>0</v>
      </c>
      <c r="H403" s="2">
        <v>3.4</v>
      </c>
      <c r="I403" s="2">
        <v>0.6</v>
      </c>
      <c r="J403" s="2">
        <v>1.6</v>
      </c>
      <c r="K403" s="2">
        <v>0.36399999999999999</v>
      </c>
      <c r="L403" s="2">
        <v>0.4</v>
      </c>
      <c r="M403" s="2">
        <v>1.1000000000000001</v>
      </c>
      <c r="N403" s="2">
        <v>0.375</v>
      </c>
      <c r="O403" s="2">
        <v>0.1</v>
      </c>
      <c r="P403" s="2">
        <v>0.4</v>
      </c>
      <c r="Q403" s="2">
        <v>0.33300000000000002</v>
      </c>
      <c r="R403" s="2">
        <v>0.5</v>
      </c>
      <c r="S403" s="2">
        <v>0</v>
      </c>
      <c r="T403" s="2">
        <v>0.3</v>
      </c>
      <c r="U403" s="2">
        <v>0</v>
      </c>
      <c r="V403" s="2">
        <v>0</v>
      </c>
      <c r="W403" s="2">
        <v>0.1</v>
      </c>
      <c r="X403" s="2">
        <v>0.1</v>
      </c>
      <c r="Y403" s="2">
        <v>0.1</v>
      </c>
      <c r="Z403" s="2">
        <v>0.1</v>
      </c>
      <c r="AA403" s="2">
        <v>0</v>
      </c>
      <c r="AB403" s="2">
        <v>0</v>
      </c>
      <c r="AC403" s="2">
        <v>0</v>
      </c>
      <c r="AD403" s="2">
        <v>1.6</v>
      </c>
    </row>
    <row r="404" spans="1:30" x14ac:dyDescent="0.45">
      <c r="A404" s="2">
        <v>353</v>
      </c>
      <c r="B404" s="3" t="s">
        <v>422</v>
      </c>
      <c r="C404" s="4" t="s">
        <v>28</v>
      </c>
      <c r="D404" s="2">
        <v>23</v>
      </c>
      <c r="E404" s="3" t="s">
        <v>116</v>
      </c>
      <c r="F404" s="2">
        <v>37</v>
      </c>
      <c r="G404" s="2">
        <v>0</v>
      </c>
      <c r="H404" s="2">
        <v>9.4</v>
      </c>
      <c r="I404" s="2">
        <v>1.1000000000000001</v>
      </c>
      <c r="J404" s="2">
        <v>2.5</v>
      </c>
      <c r="K404" s="2">
        <v>0.45700000000000002</v>
      </c>
      <c r="L404" s="2">
        <v>0.1</v>
      </c>
      <c r="M404" s="2">
        <v>0.4</v>
      </c>
      <c r="N404" s="2">
        <v>0.313</v>
      </c>
      <c r="O404" s="2">
        <v>1</v>
      </c>
      <c r="P404" s="2">
        <v>2.1</v>
      </c>
      <c r="Q404" s="2">
        <v>0.48699999999999999</v>
      </c>
      <c r="R404" s="2">
        <v>0.48399999999999999</v>
      </c>
      <c r="S404" s="2">
        <v>0.7</v>
      </c>
      <c r="T404" s="2">
        <v>1.1000000000000001</v>
      </c>
      <c r="U404" s="2">
        <v>0.64100000000000001</v>
      </c>
      <c r="V404" s="2">
        <v>1.1000000000000001</v>
      </c>
      <c r="W404" s="2">
        <v>1</v>
      </c>
      <c r="X404" s="2">
        <v>2.1</v>
      </c>
      <c r="Y404" s="2">
        <v>0.5</v>
      </c>
      <c r="Z404" s="2">
        <v>0.2</v>
      </c>
      <c r="AA404" s="2">
        <v>0.5</v>
      </c>
      <c r="AB404" s="2">
        <v>0.6</v>
      </c>
      <c r="AC404" s="2">
        <v>1.5</v>
      </c>
      <c r="AD404" s="2">
        <v>3.1</v>
      </c>
    </row>
    <row r="405" spans="1:30" x14ac:dyDescent="0.45">
      <c r="A405" s="2">
        <v>354</v>
      </c>
      <c r="B405" s="3" t="s">
        <v>423</v>
      </c>
      <c r="C405" s="4" t="s">
        <v>39</v>
      </c>
      <c r="D405" s="2">
        <v>24</v>
      </c>
      <c r="E405" s="3" t="s">
        <v>42</v>
      </c>
      <c r="F405" s="2">
        <v>9</v>
      </c>
      <c r="G405" s="2">
        <v>1</v>
      </c>
      <c r="H405" s="2">
        <v>17.3</v>
      </c>
      <c r="I405" s="2">
        <v>2.4</v>
      </c>
      <c r="J405" s="2">
        <v>6.1</v>
      </c>
      <c r="K405" s="2">
        <v>0.4</v>
      </c>
      <c r="L405" s="2">
        <v>0.4</v>
      </c>
      <c r="M405" s="2">
        <v>2.6</v>
      </c>
      <c r="N405" s="2">
        <v>0.17399999999999999</v>
      </c>
      <c r="O405" s="2">
        <v>2</v>
      </c>
      <c r="P405" s="2">
        <v>3.6</v>
      </c>
      <c r="Q405" s="2">
        <v>0.56299999999999994</v>
      </c>
      <c r="R405" s="2">
        <v>0.436</v>
      </c>
      <c r="S405" s="2">
        <v>0.3</v>
      </c>
      <c r="T405" s="2">
        <v>0.3</v>
      </c>
      <c r="U405" s="2">
        <v>1</v>
      </c>
      <c r="V405" s="2">
        <v>0.3</v>
      </c>
      <c r="W405" s="2">
        <v>1.2</v>
      </c>
      <c r="X405" s="2">
        <v>1.6</v>
      </c>
      <c r="Y405" s="2">
        <v>1.8</v>
      </c>
      <c r="Z405" s="2">
        <v>0.3</v>
      </c>
      <c r="AA405" s="2">
        <v>0</v>
      </c>
      <c r="AB405" s="2">
        <v>0.6</v>
      </c>
      <c r="AC405" s="2">
        <v>1.4</v>
      </c>
      <c r="AD405" s="2">
        <v>5.7</v>
      </c>
    </row>
    <row r="406" spans="1:30" x14ac:dyDescent="0.45">
      <c r="A406" s="2">
        <v>355</v>
      </c>
      <c r="B406" s="3" t="s">
        <v>424</v>
      </c>
      <c r="C406" s="4" t="s">
        <v>39</v>
      </c>
      <c r="D406" s="2">
        <v>24</v>
      </c>
      <c r="E406" s="3" t="s">
        <v>34</v>
      </c>
      <c r="F406" s="2">
        <v>1</v>
      </c>
      <c r="G406" s="2">
        <v>0</v>
      </c>
      <c r="H406" s="2">
        <v>4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0</v>
      </c>
      <c r="S406" s="2">
        <v>2</v>
      </c>
      <c r="T406" s="2">
        <v>2</v>
      </c>
      <c r="U406" s="2">
        <v>1</v>
      </c>
      <c r="V406" s="2">
        <v>2</v>
      </c>
      <c r="W406" s="2">
        <v>0</v>
      </c>
      <c r="X406" s="2">
        <v>2</v>
      </c>
      <c r="Y406" s="2">
        <v>2</v>
      </c>
      <c r="Z406" s="2">
        <v>1</v>
      </c>
      <c r="AA406" s="2">
        <v>0</v>
      </c>
      <c r="AB406" s="2">
        <v>0</v>
      </c>
      <c r="AC406" s="2">
        <v>0</v>
      </c>
      <c r="AD406" s="2">
        <v>2</v>
      </c>
    </row>
    <row r="407" spans="1:30" x14ac:dyDescent="0.45">
      <c r="A407" s="2">
        <v>356</v>
      </c>
      <c r="B407" s="3" t="s">
        <v>425</v>
      </c>
      <c r="C407" s="4" t="s">
        <v>50</v>
      </c>
      <c r="D407" s="2">
        <v>25</v>
      </c>
      <c r="E407" s="3" t="s">
        <v>70</v>
      </c>
      <c r="F407" s="2">
        <v>5</v>
      </c>
      <c r="G407" s="2">
        <v>0</v>
      </c>
      <c r="H407" s="2">
        <v>8.6</v>
      </c>
      <c r="I407" s="2">
        <v>0.2</v>
      </c>
      <c r="J407" s="2">
        <v>1.8</v>
      </c>
      <c r="K407" s="2">
        <v>0.111</v>
      </c>
      <c r="L407" s="2">
        <v>0.2</v>
      </c>
      <c r="M407" s="2">
        <v>1.6</v>
      </c>
      <c r="N407" s="2">
        <v>0.125</v>
      </c>
      <c r="O407" s="2">
        <v>0</v>
      </c>
      <c r="P407" s="2">
        <v>0.2</v>
      </c>
      <c r="Q407" s="2">
        <v>0</v>
      </c>
      <c r="R407" s="2">
        <v>0.16700000000000001</v>
      </c>
      <c r="S407" s="2">
        <v>0.4</v>
      </c>
      <c r="T407" s="2">
        <v>0.4</v>
      </c>
      <c r="U407" s="2">
        <v>1</v>
      </c>
      <c r="V407" s="2">
        <v>0.2</v>
      </c>
      <c r="W407" s="2">
        <v>1</v>
      </c>
      <c r="X407" s="2">
        <v>1.2</v>
      </c>
      <c r="Y407" s="2">
        <v>0.8</v>
      </c>
      <c r="Z407" s="2">
        <v>0</v>
      </c>
      <c r="AA407" s="2">
        <v>0</v>
      </c>
      <c r="AB407" s="2">
        <v>0.2</v>
      </c>
      <c r="AC407" s="2">
        <v>0.8</v>
      </c>
      <c r="AD407" s="2">
        <v>1</v>
      </c>
    </row>
    <row r="408" spans="1:30" x14ac:dyDescent="0.45">
      <c r="A408" s="2">
        <v>357</v>
      </c>
      <c r="B408" s="3" t="s">
        <v>426</v>
      </c>
      <c r="C408" s="4" t="s">
        <v>33</v>
      </c>
      <c r="D408" s="2">
        <v>29</v>
      </c>
      <c r="E408" s="3" t="s">
        <v>46</v>
      </c>
      <c r="F408" s="2">
        <v>49</v>
      </c>
      <c r="G408" s="2">
        <v>49</v>
      </c>
      <c r="H408" s="2">
        <v>27.4</v>
      </c>
      <c r="I408" s="2">
        <v>4.7</v>
      </c>
      <c r="J408" s="2">
        <v>9</v>
      </c>
      <c r="K408" s="2">
        <v>0.51800000000000002</v>
      </c>
      <c r="L408" s="2">
        <v>0.4</v>
      </c>
      <c r="M408" s="2">
        <v>1.7</v>
      </c>
      <c r="N408" s="2">
        <v>0.253</v>
      </c>
      <c r="O408" s="2">
        <v>4.2</v>
      </c>
      <c r="P408" s="2">
        <v>7.3</v>
      </c>
      <c r="Q408" s="2">
        <v>0.57899999999999996</v>
      </c>
      <c r="R408" s="2">
        <v>0.54200000000000004</v>
      </c>
      <c r="S408" s="2">
        <v>2.2999999999999998</v>
      </c>
      <c r="T408" s="2">
        <v>3.3</v>
      </c>
      <c r="U408" s="2">
        <v>0.68899999999999995</v>
      </c>
      <c r="V408" s="2">
        <v>2.6</v>
      </c>
      <c r="W408" s="2">
        <v>7.6</v>
      </c>
      <c r="X408" s="2">
        <v>10.199999999999999</v>
      </c>
      <c r="Y408" s="2">
        <v>3.7</v>
      </c>
      <c r="Z408" s="2">
        <v>1</v>
      </c>
      <c r="AA408" s="2">
        <v>1</v>
      </c>
      <c r="AB408" s="2">
        <v>2.1</v>
      </c>
      <c r="AC408" s="2">
        <v>3.4</v>
      </c>
      <c r="AD408" s="2">
        <v>12</v>
      </c>
    </row>
    <row r="409" spans="1:30" x14ac:dyDescent="0.45">
      <c r="A409" s="2">
        <v>358</v>
      </c>
      <c r="B409" s="3" t="s">
        <v>427</v>
      </c>
      <c r="C409" s="4" t="s">
        <v>59</v>
      </c>
      <c r="D409" s="2">
        <v>25</v>
      </c>
      <c r="E409" s="5" t="s">
        <v>32</v>
      </c>
      <c r="F409" s="2">
        <v>24</v>
      </c>
      <c r="G409" s="2">
        <v>0</v>
      </c>
      <c r="H409" s="2">
        <v>11.9</v>
      </c>
      <c r="I409" s="2">
        <v>2.2999999999999998</v>
      </c>
      <c r="J409" s="2">
        <v>5</v>
      </c>
      <c r="K409" s="2">
        <v>0.46300000000000002</v>
      </c>
      <c r="L409" s="2">
        <v>0.8</v>
      </c>
      <c r="M409" s="2">
        <v>2.2999999999999998</v>
      </c>
      <c r="N409" s="2">
        <v>0.36399999999999999</v>
      </c>
      <c r="O409" s="2">
        <v>1.5</v>
      </c>
      <c r="P409" s="2">
        <v>2.8</v>
      </c>
      <c r="Q409" s="2">
        <v>0.54500000000000004</v>
      </c>
      <c r="R409" s="2">
        <v>0.54500000000000004</v>
      </c>
      <c r="S409" s="2">
        <v>0.9</v>
      </c>
      <c r="T409" s="2">
        <v>1</v>
      </c>
      <c r="U409" s="2">
        <v>0.875</v>
      </c>
      <c r="V409" s="2">
        <v>0.5</v>
      </c>
      <c r="W409" s="2">
        <v>1.5</v>
      </c>
      <c r="X409" s="2">
        <v>2</v>
      </c>
      <c r="Y409" s="2">
        <v>1.3</v>
      </c>
      <c r="Z409" s="2">
        <v>0.4</v>
      </c>
      <c r="AA409" s="2">
        <v>0.1</v>
      </c>
      <c r="AB409" s="2">
        <v>0.8</v>
      </c>
      <c r="AC409" s="2">
        <v>1.2</v>
      </c>
      <c r="AD409" s="2">
        <v>6.4</v>
      </c>
    </row>
    <row r="410" spans="1:30" x14ac:dyDescent="0.45">
      <c r="A410" s="6">
        <v>358</v>
      </c>
      <c r="B410" s="3" t="s">
        <v>427</v>
      </c>
      <c r="C410" s="7" t="s">
        <v>59</v>
      </c>
      <c r="D410" s="6">
        <v>25</v>
      </c>
      <c r="E410" s="3" t="s">
        <v>127</v>
      </c>
      <c r="F410" s="6">
        <v>18</v>
      </c>
      <c r="G410" s="6">
        <v>0</v>
      </c>
      <c r="H410" s="6">
        <v>10.199999999999999</v>
      </c>
      <c r="I410" s="6">
        <v>2.1</v>
      </c>
      <c r="J410" s="6">
        <v>4.5999999999999996</v>
      </c>
      <c r="K410" s="6">
        <v>0.45100000000000001</v>
      </c>
      <c r="L410" s="6">
        <v>0.6</v>
      </c>
      <c r="M410" s="6">
        <v>2</v>
      </c>
      <c r="N410" s="6">
        <v>0.30599999999999999</v>
      </c>
      <c r="O410" s="6">
        <v>1.4</v>
      </c>
      <c r="P410" s="6">
        <v>2.6</v>
      </c>
      <c r="Q410" s="6">
        <v>0.56499999999999995</v>
      </c>
      <c r="R410" s="6">
        <v>0.51800000000000002</v>
      </c>
      <c r="S410" s="6">
        <v>0.5</v>
      </c>
      <c r="T410" s="6">
        <v>0.6</v>
      </c>
      <c r="U410" s="6">
        <v>0.81799999999999995</v>
      </c>
      <c r="V410" s="6">
        <v>0.4</v>
      </c>
      <c r="W410" s="6">
        <v>1.4</v>
      </c>
      <c r="X410" s="6">
        <v>1.8</v>
      </c>
      <c r="Y410" s="6">
        <v>1</v>
      </c>
      <c r="Z410" s="6">
        <v>0.3</v>
      </c>
      <c r="AA410" s="6">
        <v>0.1</v>
      </c>
      <c r="AB410" s="6">
        <v>0.7</v>
      </c>
      <c r="AC410" s="6">
        <v>1.1000000000000001</v>
      </c>
      <c r="AD410" s="6">
        <v>5.2</v>
      </c>
    </row>
    <row r="411" spans="1:30" x14ac:dyDescent="0.45">
      <c r="A411" s="6">
        <v>358</v>
      </c>
      <c r="B411" s="3" t="s">
        <v>427</v>
      </c>
      <c r="C411" s="7" t="s">
        <v>59</v>
      </c>
      <c r="D411" s="6">
        <v>25</v>
      </c>
      <c r="E411" s="3" t="s">
        <v>34</v>
      </c>
      <c r="F411" s="6">
        <v>6</v>
      </c>
      <c r="G411" s="6">
        <v>0</v>
      </c>
      <c r="H411" s="6">
        <v>17</v>
      </c>
      <c r="I411" s="6">
        <v>3.2</v>
      </c>
      <c r="J411" s="6">
        <v>6.5</v>
      </c>
      <c r="K411" s="6">
        <v>0.48699999999999999</v>
      </c>
      <c r="L411" s="6">
        <v>1.5</v>
      </c>
      <c r="M411" s="6">
        <v>3.2</v>
      </c>
      <c r="N411" s="6">
        <v>0.47399999999999998</v>
      </c>
      <c r="O411" s="6">
        <v>1.7</v>
      </c>
      <c r="P411" s="6">
        <v>3.3</v>
      </c>
      <c r="Q411" s="6">
        <v>0.5</v>
      </c>
      <c r="R411" s="6">
        <v>0.60299999999999998</v>
      </c>
      <c r="S411" s="6">
        <v>2</v>
      </c>
      <c r="T411" s="6">
        <v>2.2000000000000002</v>
      </c>
      <c r="U411" s="6">
        <v>0.92300000000000004</v>
      </c>
      <c r="V411" s="6">
        <v>0.8</v>
      </c>
      <c r="W411" s="6">
        <v>1.8</v>
      </c>
      <c r="X411" s="6">
        <v>2.7</v>
      </c>
      <c r="Y411" s="6">
        <v>2</v>
      </c>
      <c r="Z411" s="6">
        <v>0.7</v>
      </c>
      <c r="AA411" s="6">
        <v>0.3</v>
      </c>
      <c r="AB411" s="6">
        <v>1</v>
      </c>
      <c r="AC411" s="6">
        <v>1.7</v>
      </c>
      <c r="AD411" s="6">
        <v>9.8000000000000007</v>
      </c>
    </row>
    <row r="412" spans="1:30" x14ac:dyDescent="0.45">
      <c r="A412" s="2">
        <v>359</v>
      </c>
      <c r="B412" s="3" t="s">
        <v>428</v>
      </c>
      <c r="C412" s="4" t="s">
        <v>59</v>
      </c>
      <c r="D412" s="2">
        <v>30</v>
      </c>
      <c r="E412" s="3" t="s">
        <v>118</v>
      </c>
      <c r="F412" s="2">
        <v>49</v>
      </c>
      <c r="G412" s="2">
        <v>6</v>
      </c>
      <c r="H412" s="2">
        <v>24.5</v>
      </c>
      <c r="I412" s="2">
        <v>2.6</v>
      </c>
      <c r="J412" s="2">
        <v>6.6</v>
      </c>
      <c r="K412" s="2">
        <v>0.38800000000000001</v>
      </c>
      <c r="L412" s="2">
        <v>2</v>
      </c>
      <c r="M412" s="2">
        <v>5.4</v>
      </c>
      <c r="N412" s="2">
        <v>0.36599999999999999</v>
      </c>
      <c r="O412" s="2">
        <v>0.6</v>
      </c>
      <c r="P412" s="2">
        <v>1.2</v>
      </c>
      <c r="Q412" s="2">
        <v>0.48299999999999998</v>
      </c>
      <c r="R412" s="2">
        <v>0.53700000000000003</v>
      </c>
      <c r="S412" s="2">
        <v>0.3</v>
      </c>
      <c r="T412" s="2">
        <v>0.4</v>
      </c>
      <c r="U412" s="2">
        <v>0.68200000000000005</v>
      </c>
      <c r="V412" s="2">
        <v>0.8</v>
      </c>
      <c r="W412" s="2">
        <v>3.7</v>
      </c>
      <c r="X412" s="2">
        <v>4.5</v>
      </c>
      <c r="Y412" s="2">
        <v>2.8</v>
      </c>
      <c r="Z412" s="2">
        <v>0.7</v>
      </c>
      <c r="AA412" s="2">
        <v>0.6</v>
      </c>
      <c r="AB412" s="2">
        <v>1</v>
      </c>
      <c r="AC412" s="2">
        <v>2.4</v>
      </c>
      <c r="AD412" s="2">
        <v>7.4</v>
      </c>
    </row>
    <row r="413" spans="1:30" x14ac:dyDescent="0.45">
      <c r="A413" s="2">
        <v>360</v>
      </c>
      <c r="B413" s="3" t="s">
        <v>429</v>
      </c>
      <c r="C413" s="4" t="s">
        <v>59</v>
      </c>
      <c r="D413" s="2">
        <v>25</v>
      </c>
      <c r="E413" s="3" t="s">
        <v>57</v>
      </c>
      <c r="F413" s="2">
        <v>31</v>
      </c>
      <c r="G413" s="2">
        <v>8</v>
      </c>
      <c r="H413" s="2">
        <v>12.1</v>
      </c>
      <c r="I413" s="2">
        <v>1.2</v>
      </c>
      <c r="J413" s="2">
        <v>3.2</v>
      </c>
      <c r="K413" s="2">
        <v>0.378</v>
      </c>
      <c r="L413" s="2">
        <v>0.7</v>
      </c>
      <c r="M413" s="2">
        <v>2.2999999999999998</v>
      </c>
      <c r="N413" s="2">
        <v>0.31</v>
      </c>
      <c r="O413" s="2">
        <v>0.5</v>
      </c>
      <c r="P413" s="2">
        <v>0.9</v>
      </c>
      <c r="Q413" s="2">
        <v>0.55600000000000005</v>
      </c>
      <c r="R413" s="2">
        <v>0.49</v>
      </c>
      <c r="S413" s="2">
        <v>0.1</v>
      </c>
      <c r="T413" s="2">
        <v>0.2</v>
      </c>
      <c r="U413" s="2">
        <v>0.4</v>
      </c>
      <c r="V413" s="2">
        <v>0.6</v>
      </c>
      <c r="W413" s="2">
        <v>1.7</v>
      </c>
      <c r="X413" s="2">
        <v>2.2999999999999998</v>
      </c>
      <c r="Y413" s="2">
        <v>0.5</v>
      </c>
      <c r="Z413" s="2">
        <v>0.2</v>
      </c>
      <c r="AA413" s="2">
        <v>0.2</v>
      </c>
      <c r="AB413" s="2">
        <v>0.4</v>
      </c>
      <c r="AC413" s="2">
        <v>0.6</v>
      </c>
      <c r="AD413" s="2">
        <v>3.2</v>
      </c>
    </row>
    <row r="414" spans="1:30" x14ac:dyDescent="0.45">
      <c r="A414" s="8" t="s">
        <v>0</v>
      </c>
      <c r="B414" s="8" t="s">
        <v>1</v>
      </c>
      <c r="C414" s="8" t="s">
        <v>2</v>
      </c>
      <c r="D414" s="8" t="s">
        <v>3</v>
      </c>
      <c r="E414" s="8" t="s">
        <v>4</v>
      </c>
      <c r="F414" s="8" t="s">
        <v>5</v>
      </c>
      <c r="G414" s="8" t="s">
        <v>6</v>
      </c>
      <c r="H414" s="8" t="s">
        <v>7</v>
      </c>
      <c r="I414" s="8" t="s">
        <v>8</v>
      </c>
      <c r="J414" s="8" t="s">
        <v>9</v>
      </c>
      <c r="K414" s="8" t="s">
        <v>10</v>
      </c>
      <c r="L414" s="8" t="s">
        <v>11</v>
      </c>
      <c r="M414" s="8" t="s">
        <v>12</v>
      </c>
      <c r="N414" s="8" t="s">
        <v>13</v>
      </c>
      <c r="O414" s="8" t="s">
        <v>14</v>
      </c>
      <c r="P414" s="8" t="s">
        <v>15</v>
      </c>
      <c r="Q414" s="8" t="s">
        <v>16</v>
      </c>
      <c r="R414" s="8" t="s">
        <v>17</v>
      </c>
      <c r="S414" s="8" t="s">
        <v>18</v>
      </c>
      <c r="T414" s="8" t="s">
        <v>19</v>
      </c>
      <c r="U414" s="8" t="s">
        <v>20</v>
      </c>
      <c r="V414" s="8" t="s">
        <v>21</v>
      </c>
      <c r="W414" s="8" t="s">
        <v>22</v>
      </c>
      <c r="X414" s="8" t="s">
        <v>23</v>
      </c>
      <c r="Y414" s="8" t="s">
        <v>24</v>
      </c>
      <c r="Z414" s="8" t="s">
        <v>25</v>
      </c>
      <c r="AA414" s="8" t="s">
        <v>26</v>
      </c>
      <c r="AB414" s="8" t="s">
        <v>27</v>
      </c>
      <c r="AC414" s="8" t="s">
        <v>28</v>
      </c>
      <c r="AD414" s="8" t="s">
        <v>29</v>
      </c>
    </row>
    <row r="415" spans="1:30" x14ac:dyDescent="0.45">
      <c r="A415" s="2">
        <v>361</v>
      </c>
      <c r="B415" s="3" t="s">
        <v>430</v>
      </c>
      <c r="C415" s="4" t="s">
        <v>39</v>
      </c>
      <c r="D415" s="2">
        <v>25</v>
      </c>
      <c r="E415" s="3" t="s">
        <v>46</v>
      </c>
      <c r="F415" s="2">
        <v>46</v>
      </c>
      <c r="G415" s="2">
        <v>11</v>
      </c>
      <c r="H415" s="2">
        <v>17.7</v>
      </c>
      <c r="I415" s="2">
        <v>1.6</v>
      </c>
      <c r="J415" s="2">
        <v>3.8</v>
      </c>
      <c r="K415" s="2">
        <v>0.41599999999999998</v>
      </c>
      <c r="L415" s="2">
        <v>0.5</v>
      </c>
      <c r="M415" s="2">
        <v>1.7</v>
      </c>
      <c r="N415" s="2">
        <v>0.26900000000000002</v>
      </c>
      <c r="O415" s="2">
        <v>1.1000000000000001</v>
      </c>
      <c r="P415" s="2">
        <v>2.1</v>
      </c>
      <c r="Q415" s="2">
        <v>0.53700000000000003</v>
      </c>
      <c r="R415" s="2">
        <v>0.47699999999999998</v>
      </c>
      <c r="S415" s="2">
        <v>1.4</v>
      </c>
      <c r="T415" s="2">
        <v>1.9</v>
      </c>
      <c r="U415" s="2">
        <v>0.71899999999999997</v>
      </c>
      <c r="V415" s="2">
        <v>1.3</v>
      </c>
      <c r="W415" s="2">
        <v>1.5</v>
      </c>
      <c r="X415" s="2">
        <v>2.8</v>
      </c>
      <c r="Y415" s="2">
        <v>1.2</v>
      </c>
      <c r="Z415" s="2">
        <v>0.9</v>
      </c>
      <c r="AA415" s="2">
        <v>0.4</v>
      </c>
      <c r="AB415" s="2">
        <v>0.5</v>
      </c>
      <c r="AC415" s="2">
        <v>1.3</v>
      </c>
      <c r="AD415" s="2">
        <v>5</v>
      </c>
    </row>
    <row r="416" spans="1:30" x14ac:dyDescent="0.45">
      <c r="A416" s="2">
        <v>362</v>
      </c>
      <c r="B416" s="3" t="s">
        <v>431</v>
      </c>
      <c r="C416" s="4" t="s">
        <v>33</v>
      </c>
      <c r="D416" s="2">
        <v>23</v>
      </c>
      <c r="E416" s="3" t="s">
        <v>98</v>
      </c>
      <c r="F416" s="2">
        <v>50</v>
      </c>
      <c r="G416" s="2">
        <v>5</v>
      </c>
      <c r="H416" s="2">
        <v>25.4</v>
      </c>
      <c r="I416" s="2">
        <v>3.9</v>
      </c>
      <c r="J416" s="2">
        <v>6.4</v>
      </c>
      <c r="K416" s="2">
        <v>0.61099999999999999</v>
      </c>
      <c r="L416" s="2">
        <v>0.4</v>
      </c>
      <c r="M416" s="2">
        <v>1.2</v>
      </c>
      <c r="N416" s="2">
        <v>0.34399999999999997</v>
      </c>
      <c r="O416" s="2">
        <v>3.5</v>
      </c>
      <c r="P416" s="2">
        <v>5.2</v>
      </c>
      <c r="Q416" s="2">
        <v>0.67300000000000004</v>
      </c>
      <c r="R416" s="2">
        <v>0.64300000000000002</v>
      </c>
      <c r="S416" s="2">
        <v>1.7</v>
      </c>
      <c r="T416" s="2">
        <v>2.1</v>
      </c>
      <c r="U416" s="2">
        <v>0.82699999999999996</v>
      </c>
      <c r="V416" s="2">
        <v>2.7</v>
      </c>
      <c r="W416" s="2">
        <v>4.2</v>
      </c>
      <c r="X416" s="2">
        <v>6.8</v>
      </c>
      <c r="Y416" s="2">
        <v>1.3</v>
      </c>
      <c r="Z416" s="2">
        <v>0.4</v>
      </c>
      <c r="AA416" s="2">
        <v>1.1000000000000001</v>
      </c>
      <c r="AB416" s="2">
        <v>0.9</v>
      </c>
      <c r="AC416" s="2">
        <v>2.9</v>
      </c>
      <c r="AD416" s="2">
        <v>10</v>
      </c>
    </row>
    <row r="417" spans="1:30" x14ac:dyDescent="0.45">
      <c r="A417" s="2">
        <v>363</v>
      </c>
      <c r="B417" s="3" t="s">
        <v>432</v>
      </c>
      <c r="C417" s="4" t="s">
        <v>59</v>
      </c>
      <c r="D417" s="2">
        <v>23</v>
      </c>
      <c r="E417" s="3" t="s">
        <v>48</v>
      </c>
      <c r="F417" s="2">
        <v>41</v>
      </c>
      <c r="G417" s="2">
        <v>24</v>
      </c>
      <c r="H417" s="2">
        <v>26.3</v>
      </c>
      <c r="I417" s="2">
        <v>3.2</v>
      </c>
      <c r="J417" s="2">
        <v>6.4</v>
      </c>
      <c r="K417" s="2">
        <v>0.498</v>
      </c>
      <c r="L417" s="2">
        <v>1</v>
      </c>
      <c r="M417" s="2">
        <v>2.4</v>
      </c>
      <c r="N417" s="2">
        <v>0.39</v>
      </c>
      <c r="O417" s="2">
        <v>2.2000000000000002</v>
      </c>
      <c r="P417" s="2">
        <v>3.9</v>
      </c>
      <c r="Q417" s="2">
        <v>0.56499999999999995</v>
      </c>
      <c r="R417" s="2">
        <v>0.57299999999999995</v>
      </c>
      <c r="S417" s="2">
        <v>1.5</v>
      </c>
      <c r="T417" s="2">
        <v>2.2000000000000002</v>
      </c>
      <c r="U417" s="2">
        <v>0.66700000000000004</v>
      </c>
      <c r="V417" s="2">
        <v>1.2</v>
      </c>
      <c r="W417" s="2">
        <v>2</v>
      </c>
      <c r="X417" s="2">
        <v>3.1</v>
      </c>
      <c r="Y417" s="2">
        <v>1.8</v>
      </c>
      <c r="Z417" s="2">
        <v>0.9</v>
      </c>
      <c r="AA417" s="2">
        <v>0.5</v>
      </c>
      <c r="AB417" s="2">
        <v>0.8</v>
      </c>
      <c r="AC417" s="2">
        <v>2.1</v>
      </c>
      <c r="AD417" s="2">
        <v>8.8000000000000007</v>
      </c>
    </row>
    <row r="418" spans="1:30" x14ac:dyDescent="0.45">
      <c r="A418" s="2">
        <v>364</v>
      </c>
      <c r="B418" s="3" t="s">
        <v>433</v>
      </c>
      <c r="C418" s="4" t="s">
        <v>33</v>
      </c>
      <c r="D418" s="2">
        <v>32</v>
      </c>
      <c r="E418" s="3" t="s">
        <v>40</v>
      </c>
      <c r="F418" s="2">
        <v>50</v>
      </c>
      <c r="G418" s="2">
        <v>8</v>
      </c>
      <c r="H418" s="2">
        <v>20.399999999999999</v>
      </c>
      <c r="I418" s="2">
        <v>2.9</v>
      </c>
      <c r="J418" s="2">
        <v>5.2</v>
      </c>
      <c r="K418" s="2">
        <v>0.56200000000000006</v>
      </c>
      <c r="L418" s="2">
        <v>0.7</v>
      </c>
      <c r="M418" s="2">
        <v>1.7</v>
      </c>
      <c r="N418" s="2">
        <v>0.42899999999999999</v>
      </c>
      <c r="O418" s="2">
        <v>2.2000000000000002</v>
      </c>
      <c r="P418" s="2">
        <v>3.5</v>
      </c>
      <c r="Q418" s="2">
        <v>0.626</v>
      </c>
      <c r="R418" s="2">
        <v>0.63200000000000001</v>
      </c>
      <c r="S418" s="2">
        <v>1.6</v>
      </c>
      <c r="T418" s="2">
        <v>1.9</v>
      </c>
      <c r="U418" s="2">
        <v>0.84199999999999997</v>
      </c>
      <c r="V418" s="2">
        <v>1.3</v>
      </c>
      <c r="W418" s="2">
        <v>3.8</v>
      </c>
      <c r="X418" s="2">
        <v>5.0999999999999996</v>
      </c>
      <c r="Y418" s="2">
        <v>4.4000000000000004</v>
      </c>
      <c r="Z418" s="2">
        <v>0.7</v>
      </c>
      <c r="AA418" s="2">
        <v>0.2</v>
      </c>
      <c r="AB418" s="2">
        <v>1.6</v>
      </c>
      <c r="AC418" s="2">
        <v>2.6</v>
      </c>
      <c r="AD418" s="2">
        <v>8.1</v>
      </c>
    </row>
    <row r="419" spans="1:30" x14ac:dyDescent="0.45">
      <c r="A419" s="2">
        <v>365</v>
      </c>
      <c r="B419" s="3" t="s">
        <v>434</v>
      </c>
      <c r="C419" s="4" t="s">
        <v>59</v>
      </c>
      <c r="D419" s="2">
        <v>26</v>
      </c>
      <c r="E419" s="3" t="s">
        <v>62</v>
      </c>
      <c r="F419" s="2">
        <v>21</v>
      </c>
      <c r="G419" s="2">
        <v>0</v>
      </c>
      <c r="H419" s="2">
        <v>7</v>
      </c>
      <c r="I419" s="2">
        <v>1.9</v>
      </c>
      <c r="J419" s="2">
        <v>3.5</v>
      </c>
      <c r="K419" s="2">
        <v>0.53400000000000003</v>
      </c>
      <c r="L419" s="2">
        <v>0.3</v>
      </c>
      <c r="M419" s="2">
        <v>1</v>
      </c>
      <c r="N419" s="2">
        <v>0.3</v>
      </c>
      <c r="O419" s="2">
        <v>1.6</v>
      </c>
      <c r="P419" s="2">
        <v>2.5</v>
      </c>
      <c r="Q419" s="2">
        <v>0.623</v>
      </c>
      <c r="R419" s="2">
        <v>0.57499999999999996</v>
      </c>
      <c r="S419" s="2">
        <v>1</v>
      </c>
      <c r="T419" s="2">
        <v>1.3</v>
      </c>
      <c r="U419" s="2">
        <v>0.74099999999999999</v>
      </c>
      <c r="V419" s="2">
        <v>0.9</v>
      </c>
      <c r="W419" s="2">
        <v>1</v>
      </c>
      <c r="X419" s="2">
        <v>2</v>
      </c>
      <c r="Y419" s="2">
        <v>0.8</v>
      </c>
      <c r="Z419" s="2">
        <v>0.7</v>
      </c>
      <c r="AA419" s="2">
        <v>0</v>
      </c>
      <c r="AB419" s="2">
        <v>0.5</v>
      </c>
      <c r="AC419" s="2">
        <v>1.2</v>
      </c>
      <c r="AD419" s="2">
        <v>5</v>
      </c>
    </row>
    <row r="420" spans="1:30" x14ac:dyDescent="0.45">
      <c r="A420" s="2">
        <v>366</v>
      </c>
      <c r="B420" s="3" t="s">
        <v>435</v>
      </c>
      <c r="C420" s="4" t="s">
        <v>59</v>
      </c>
      <c r="D420" s="2">
        <v>28</v>
      </c>
      <c r="E420" s="3" t="s">
        <v>80</v>
      </c>
      <c r="F420" s="2">
        <v>52</v>
      </c>
      <c r="G420" s="2">
        <v>1</v>
      </c>
      <c r="H420" s="2">
        <v>18.2</v>
      </c>
      <c r="I420" s="2">
        <v>2.7</v>
      </c>
      <c r="J420" s="2">
        <v>5.7</v>
      </c>
      <c r="K420" s="2">
        <v>0.47599999999999998</v>
      </c>
      <c r="L420" s="2">
        <v>1.2</v>
      </c>
      <c r="M420" s="2">
        <v>3.2</v>
      </c>
      <c r="N420" s="2">
        <v>0.375</v>
      </c>
      <c r="O420" s="2">
        <v>1.5</v>
      </c>
      <c r="P420" s="2">
        <v>2.5</v>
      </c>
      <c r="Q420" s="2">
        <v>0.60899999999999999</v>
      </c>
      <c r="R420" s="2">
        <v>0.58299999999999996</v>
      </c>
      <c r="S420" s="2">
        <v>0.6</v>
      </c>
      <c r="T420" s="2">
        <v>0.9</v>
      </c>
      <c r="U420" s="2">
        <v>0.66700000000000004</v>
      </c>
      <c r="V420" s="2">
        <v>0.4</v>
      </c>
      <c r="W420" s="2">
        <v>2.2000000000000002</v>
      </c>
      <c r="X420" s="2">
        <v>2.5</v>
      </c>
      <c r="Y420" s="2">
        <v>1.7</v>
      </c>
      <c r="Z420" s="2">
        <v>0.5</v>
      </c>
      <c r="AA420" s="2">
        <v>0.2</v>
      </c>
      <c r="AB420" s="2">
        <v>0.6</v>
      </c>
      <c r="AC420" s="2">
        <v>1.5</v>
      </c>
      <c r="AD420" s="2">
        <v>7.3</v>
      </c>
    </row>
    <row r="421" spans="1:30" x14ac:dyDescent="0.45">
      <c r="A421" s="2">
        <v>367</v>
      </c>
      <c r="B421" s="3" t="s">
        <v>436</v>
      </c>
      <c r="C421" s="4" t="s">
        <v>59</v>
      </c>
      <c r="D421" s="2">
        <v>28</v>
      </c>
      <c r="E421" s="3" t="s">
        <v>74</v>
      </c>
      <c r="F421" s="2">
        <v>38</v>
      </c>
      <c r="G421" s="2">
        <v>27</v>
      </c>
      <c r="H421" s="2">
        <v>28</v>
      </c>
      <c r="I421" s="2">
        <v>5.0999999999999996</v>
      </c>
      <c r="J421" s="2">
        <v>11.1</v>
      </c>
      <c r="K421" s="2">
        <v>0.45700000000000002</v>
      </c>
      <c r="L421" s="2">
        <v>1.5</v>
      </c>
      <c r="M421" s="2">
        <v>4.5</v>
      </c>
      <c r="N421" s="2">
        <v>0.32700000000000001</v>
      </c>
      <c r="O421" s="2">
        <v>3.6</v>
      </c>
      <c r="P421" s="2">
        <v>6.6</v>
      </c>
      <c r="Q421" s="2">
        <v>0.54600000000000004</v>
      </c>
      <c r="R421" s="2">
        <v>0.52400000000000002</v>
      </c>
      <c r="S421" s="2">
        <v>1.9</v>
      </c>
      <c r="T421" s="2">
        <v>2.6</v>
      </c>
      <c r="U421" s="2">
        <v>0.73699999999999999</v>
      </c>
      <c r="V421" s="2">
        <v>1.1000000000000001</v>
      </c>
      <c r="W421" s="2">
        <v>3.2</v>
      </c>
      <c r="X421" s="2">
        <v>4.3</v>
      </c>
      <c r="Y421" s="2">
        <v>1</v>
      </c>
      <c r="Z421" s="2">
        <v>1.1000000000000001</v>
      </c>
      <c r="AA421" s="2">
        <v>0.6</v>
      </c>
      <c r="AB421" s="2">
        <v>0.8</v>
      </c>
      <c r="AC421" s="2">
        <v>2.8</v>
      </c>
      <c r="AD421" s="2">
        <v>13.5</v>
      </c>
    </row>
    <row r="422" spans="1:30" x14ac:dyDescent="0.45">
      <c r="A422" s="2">
        <v>368</v>
      </c>
      <c r="B422" s="3" t="s">
        <v>437</v>
      </c>
      <c r="C422" s="4" t="s">
        <v>50</v>
      </c>
      <c r="D422" s="2">
        <v>38</v>
      </c>
      <c r="E422" s="3" t="s">
        <v>173</v>
      </c>
      <c r="F422" s="2">
        <v>32</v>
      </c>
      <c r="G422" s="2">
        <v>11</v>
      </c>
      <c r="H422" s="2">
        <v>27.6</v>
      </c>
      <c r="I422" s="2">
        <v>3.3</v>
      </c>
      <c r="J422" s="2">
        <v>7.7</v>
      </c>
      <c r="K422" s="2">
        <v>0.42399999999999999</v>
      </c>
      <c r="L422" s="2">
        <v>1.3</v>
      </c>
      <c r="M422" s="2">
        <v>3.7</v>
      </c>
      <c r="N422" s="2">
        <v>0.36099999999999999</v>
      </c>
      <c r="O422" s="2">
        <v>1.9</v>
      </c>
      <c r="P422" s="2">
        <v>3.9</v>
      </c>
      <c r="Q422" s="2">
        <v>0.48399999999999999</v>
      </c>
      <c r="R422" s="2">
        <v>0.51200000000000001</v>
      </c>
      <c r="S422" s="2">
        <v>1.1000000000000001</v>
      </c>
      <c r="T422" s="2">
        <v>1.3</v>
      </c>
      <c r="U422" s="2">
        <v>0.83299999999999996</v>
      </c>
      <c r="V422" s="2">
        <v>0.3</v>
      </c>
      <c r="W422" s="2">
        <v>3.5</v>
      </c>
      <c r="X422" s="2">
        <v>3.8</v>
      </c>
      <c r="Y422" s="2">
        <v>7.2</v>
      </c>
      <c r="Z422" s="2">
        <v>1.1000000000000001</v>
      </c>
      <c r="AA422" s="2">
        <v>0.1</v>
      </c>
      <c r="AB422" s="2">
        <v>1.2</v>
      </c>
      <c r="AC422" s="2">
        <v>1.8</v>
      </c>
      <c r="AD422" s="2">
        <v>8.9</v>
      </c>
    </row>
    <row r="423" spans="1:30" x14ac:dyDescent="0.45">
      <c r="A423" s="2">
        <v>369</v>
      </c>
      <c r="B423" s="3" t="s">
        <v>438</v>
      </c>
      <c r="C423" s="4" t="s">
        <v>50</v>
      </c>
      <c r="D423" s="2">
        <v>29</v>
      </c>
      <c r="E423" s="3" t="s">
        <v>54</v>
      </c>
      <c r="F423" s="2">
        <v>47</v>
      </c>
      <c r="G423" s="2">
        <v>2</v>
      </c>
      <c r="H423" s="2">
        <v>14.9</v>
      </c>
      <c r="I423" s="2">
        <v>2.1</v>
      </c>
      <c r="J423" s="2">
        <v>4.7</v>
      </c>
      <c r="K423" s="2">
        <v>0.45500000000000002</v>
      </c>
      <c r="L423" s="2">
        <v>1.1000000000000001</v>
      </c>
      <c r="M423" s="2">
        <v>2.8</v>
      </c>
      <c r="N423" s="2">
        <v>0.39700000000000002</v>
      </c>
      <c r="O423" s="2">
        <v>1</v>
      </c>
      <c r="P423" s="2">
        <v>1.9</v>
      </c>
      <c r="Q423" s="2">
        <v>0.53800000000000003</v>
      </c>
      <c r="R423" s="2">
        <v>0.57199999999999995</v>
      </c>
      <c r="S423" s="2">
        <v>0.8</v>
      </c>
      <c r="T423" s="2">
        <v>0.9</v>
      </c>
      <c r="U423" s="2">
        <v>0.84099999999999997</v>
      </c>
      <c r="V423" s="2">
        <v>0.1</v>
      </c>
      <c r="W423" s="2">
        <v>1.2</v>
      </c>
      <c r="X423" s="2">
        <v>1.3</v>
      </c>
      <c r="Y423" s="2">
        <v>2.2999999999999998</v>
      </c>
      <c r="Z423" s="2">
        <v>0.5</v>
      </c>
      <c r="AA423" s="2">
        <v>0.1</v>
      </c>
      <c r="AB423" s="2">
        <v>0.7</v>
      </c>
      <c r="AC423" s="2">
        <v>1.6</v>
      </c>
      <c r="AD423" s="2">
        <v>6.2</v>
      </c>
    </row>
    <row r="424" spans="1:30" x14ac:dyDescent="0.45">
      <c r="A424" s="2">
        <v>370</v>
      </c>
      <c r="B424" s="3" t="s">
        <v>439</v>
      </c>
      <c r="C424" s="4" t="s">
        <v>39</v>
      </c>
      <c r="D424" s="2">
        <v>31</v>
      </c>
      <c r="E424" s="3" t="s">
        <v>173</v>
      </c>
      <c r="F424" s="2">
        <v>16</v>
      </c>
      <c r="G424" s="2">
        <v>0</v>
      </c>
      <c r="H424" s="2">
        <v>16.3</v>
      </c>
      <c r="I424" s="2">
        <v>2.2999999999999998</v>
      </c>
      <c r="J424" s="2">
        <v>4.9000000000000004</v>
      </c>
      <c r="K424" s="2">
        <v>0.45600000000000002</v>
      </c>
      <c r="L424" s="2">
        <v>0.6</v>
      </c>
      <c r="M424" s="2">
        <v>2</v>
      </c>
      <c r="N424" s="2">
        <v>0.28100000000000003</v>
      </c>
      <c r="O424" s="2">
        <v>1.7</v>
      </c>
      <c r="P424" s="2">
        <v>2.9</v>
      </c>
      <c r="Q424" s="2">
        <v>0.57399999999999995</v>
      </c>
      <c r="R424" s="2">
        <v>0.51300000000000001</v>
      </c>
      <c r="S424" s="2">
        <v>0.4</v>
      </c>
      <c r="T424" s="2">
        <v>0.6</v>
      </c>
      <c r="U424" s="2">
        <v>0.66700000000000004</v>
      </c>
      <c r="V424" s="2">
        <v>1</v>
      </c>
      <c r="W424" s="2">
        <v>2</v>
      </c>
      <c r="X424" s="2">
        <v>3</v>
      </c>
      <c r="Y424" s="2">
        <v>0.8</v>
      </c>
      <c r="Z424" s="2">
        <v>1.1000000000000001</v>
      </c>
      <c r="AA424" s="2">
        <v>0.3</v>
      </c>
      <c r="AB424" s="2">
        <v>0.6</v>
      </c>
      <c r="AC424" s="2">
        <v>1.8</v>
      </c>
      <c r="AD424" s="2">
        <v>5.4</v>
      </c>
    </row>
    <row r="425" spans="1:30" x14ac:dyDescent="0.45">
      <c r="A425" s="2">
        <v>371</v>
      </c>
      <c r="B425" s="3" t="s">
        <v>440</v>
      </c>
      <c r="C425" s="4" t="s">
        <v>28</v>
      </c>
      <c r="D425" s="2">
        <v>24</v>
      </c>
      <c r="E425" s="3" t="s">
        <v>78</v>
      </c>
      <c r="F425" s="2">
        <v>1</v>
      </c>
      <c r="G425" s="2">
        <v>0</v>
      </c>
      <c r="H425" s="2">
        <v>3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/>
      <c r="R425" s="2">
        <v>1.5</v>
      </c>
      <c r="S425" s="2">
        <v>0</v>
      </c>
      <c r="T425" s="2">
        <v>0</v>
      </c>
      <c r="U425" s="2"/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3</v>
      </c>
    </row>
    <row r="426" spans="1:30" x14ac:dyDescent="0.45">
      <c r="A426" s="2">
        <v>372</v>
      </c>
      <c r="B426" s="3" t="s">
        <v>441</v>
      </c>
      <c r="C426" s="4" t="s">
        <v>33</v>
      </c>
      <c r="D426" s="2">
        <v>23</v>
      </c>
      <c r="E426" s="5" t="s">
        <v>32</v>
      </c>
      <c r="F426" s="2">
        <v>3</v>
      </c>
      <c r="G426" s="2">
        <v>0</v>
      </c>
      <c r="H426" s="2">
        <v>3.3</v>
      </c>
      <c r="I426" s="2">
        <v>0.3</v>
      </c>
      <c r="J426" s="2">
        <v>0.7</v>
      </c>
      <c r="K426" s="2">
        <v>0.5</v>
      </c>
      <c r="L426" s="2">
        <v>0</v>
      </c>
      <c r="M426" s="2">
        <v>0</v>
      </c>
      <c r="N426" s="2"/>
      <c r="O426" s="2">
        <v>0.3</v>
      </c>
      <c r="P426" s="2">
        <v>0.7</v>
      </c>
      <c r="Q426" s="2">
        <v>0.5</v>
      </c>
      <c r="R426" s="2">
        <v>0.5</v>
      </c>
      <c r="S426" s="2">
        <v>0.3</v>
      </c>
      <c r="T426" s="2">
        <v>0.7</v>
      </c>
      <c r="U426" s="2">
        <v>0.5</v>
      </c>
      <c r="V426" s="2">
        <v>0</v>
      </c>
      <c r="W426" s="2">
        <v>0.3</v>
      </c>
      <c r="X426" s="2">
        <v>0.3</v>
      </c>
      <c r="Y426" s="2">
        <v>0</v>
      </c>
      <c r="Z426" s="2">
        <v>0</v>
      </c>
      <c r="AA426" s="2">
        <v>0</v>
      </c>
      <c r="AB426" s="2">
        <v>0</v>
      </c>
      <c r="AC426" s="2">
        <v>0.3</v>
      </c>
      <c r="AD426" s="2">
        <v>1</v>
      </c>
    </row>
    <row r="427" spans="1:30" x14ac:dyDescent="0.45">
      <c r="A427" s="6">
        <v>372</v>
      </c>
      <c r="B427" s="3" t="s">
        <v>441</v>
      </c>
      <c r="C427" s="7" t="s">
        <v>33</v>
      </c>
      <c r="D427" s="6">
        <v>23</v>
      </c>
      <c r="E427" s="3" t="s">
        <v>74</v>
      </c>
      <c r="F427" s="6">
        <v>1</v>
      </c>
      <c r="G427" s="6">
        <v>0</v>
      </c>
      <c r="H427" s="6">
        <v>3</v>
      </c>
      <c r="I427" s="6">
        <v>0</v>
      </c>
      <c r="J427" s="6">
        <v>0</v>
      </c>
      <c r="K427" s="6"/>
      <c r="L427" s="6">
        <v>0</v>
      </c>
      <c r="M427" s="6">
        <v>0</v>
      </c>
      <c r="N427" s="6"/>
      <c r="O427" s="6">
        <v>0</v>
      </c>
      <c r="P427" s="6">
        <v>0</v>
      </c>
      <c r="Q427" s="6"/>
      <c r="R427" s="6"/>
      <c r="S427" s="6">
        <v>0</v>
      </c>
      <c r="T427" s="6">
        <v>0</v>
      </c>
      <c r="U427" s="6"/>
      <c r="V427" s="6">
        <v>0</v>
      </c>
      <c r="W427" s="6">
        <v>1</v>
      </c>
      <c r="X427" s="6">
        <v>1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x14ac:dyDescent="0.45">
      <c r="A428" s="6">
        <v>372</v>
      </c>
      <c r="B428" s="3" t="s">
        <v>441</v>
      </c>
      <c r="C428" s="7" t="s">
        <v>33</v>
      </c>
      <c r="D428" s="6">
        <v>23</v>
      </c>
      <c r="E428" s="3" t="s">
        <v>82</v>
      </c>
      <c r="F428" s="6">
        <v>2</v>
      </c>
      <c r="G428" s="6">
        <v>0</v>
      </c>
      <c r="H428" s="6">
        <v>3.5</v>
      </c>
      <c r="I428" s="6">
        <v>0.5</v>
      </c>
      <c r="J428" s="6">
        <v>1</v>
      </c>
      <c r="K428" s="6">
        <v>0.5</v>
      </c>
      <c r="L428" s="6">
        <v>0</v>
      </c>
      <c r="M428" s="6">
        <v>0</v>
      </c>
      <c r="N428" s="6"/>
      <c r="O428" s="6">
        <v>0.5</v>
      </c>
      <c r="P428" s="6">
        <v>1</v>
      </c>
      <c r="Q428" s="6">
        <v>0.5</v>
      </c>
      <c r="R428" s="6">
        <v>0.5</v>
      </c>
      <c r="S428" s="6">
        <v>0.5</v>
      </c>
      <c r="T428" s="6">
        <v>1</v>
      </c>
      <c r="U428" s="6">
        <v>0.5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0.5</v>
      </c>
      <c r="AD428" s="6">
        <v>1.5</v>
      </c>
    </row>
    <row r="429" spans="1:30" x14ac:dyDescent="0.45">
      <c r="A429" s="2">
        <v>373</v>
      </c>
      <c r="B429" s="3" t="s">
        <v>442</v>
      </c>
      <c r="C429" s="4" t="s">
        <v>59</v>
      </c>
      <c r="D429" s="2">
        <v>20</v>
      </c>
      <c r="E429" s="3" t="s">
        <v>101</v>
      </c>
      <c r="F429" s="2">
        <v>28</v>
      </c>
      <c r="G429" s="2">
        <v>0</v>
      </c>
      <c r="H429" s="2">
        <v>6.6</v>
      </c>
      <c r="I429" s="2">
        <v>0.6</v>
      </c>
      <c r="J429" s="2">
        <v>1.6</v>
      </c>
      <c r="K429" s="2">
        <v>0.40899999999999997</v>
      </c>
      <c r="L429" s="2">
        <v>0.2</v>
      </c>
      <c r="M429" s="2">
        <v>0.8</v>
      </c>
      <c r="N429" s="2">
        <v>0.217</v>
      </c>
      <c r="O429" s="2">
        <v>0.5</v>
      </c>
      <c r="P429" s="2">
        <v>0.8</v>
      </c>
      <c r="Q429" s="2">
        <v>0.61899999999999999</v>
      </c>
      <c r="R429" s="2">
        <v>0.46600000000000003</v>
      </c>
      <c r="S429" s="2">
        <v>0.2</v>
      </c>
      <c r="T429" s="2">
        <v>0.4</v>
      </c>
      <c r="U429" s="2">
        <v>0.54500000000000004</v>
      </c>
      <c r="V429" s="2">
        <v>0.2</v>
      </c>
      <c r="W429" s="2">
        <v>0.4</v>
      </c>
      <c r="X429" s="2">
        <v>0.6</v>
      </c>
      <c r="Y429" s="2">
        <v>0.3</v>
      </c>
      <c r="Z429" s="2">
        <v>0</v>
      </c>
      <c r="AA429" s="2">
        <v>0.2</v>
      </c>
      <c r="AB429" s="2">
        <v>0.3</v>
      </c>
      <c r="AC429" s="2">
        <v>1</v>
      </c>
      <c r="AD429" s="2">
        <v>1.7</v>
      </c>
    </row>
    <row r="430" spans="1:30" x14ac:dyDescent="0.45">
      <c r="A430" s="2">
        <v>374</v>
      </c>
      <c r="B430" s="3" t="s">
        <v>443</v>
      </c>
      <c r="C430" s="4" t="s">
        <v>39</v>
      </c>
      <c r="D430" s="2">
        <v>24</v>
      </c>
      <c r="E430" s="3" t="s">
        <v>116</v>
      </c>
      <c r="F430" s="2">
        <v>16</v>
      </c>
      <c r="G430" s="2">
        <v>0</v>
      </c>
      <c r="H430" s="2">
        <v>6.1</v>
      </c>
      <c r="I430" s="2">
        <v>0.8</v>
      </c>
      <c r="J430" s="2">
        <v>1.8</v>
      </c>
      <c r="K430" s="2">
        <v>0.42899999999999999</v>
      </c>
      <c r="L430" s="2">
        <v>0.4</v>
      </c>
      <c r="M430" s="2">
        <v>1.3</v>
      </c>
      <c r="N430" s="2">
        <v>0.35</v>
      </c>
      <c r="O430" s="2">
        <v>0.3</v>
      </c>
      <c r="P430" s="2">
        <v>0.5</v>
      </c>
      <c r="Q430" s="2">
        <v>0.625</v>
      </c>
      <c r="R430" s="2">
        <v>0.55400000000000005</v>
      </c>
      <c r="S430" s="2">
        <v>0.1</v>
      </c>
      <c r="T430" s="2">
        <v>0.1</v>
      </c>
      <c r="U430" s="2">
        <v>1</v>
      </c>
      <c r="V430" s="2">
        <v>0.1</v>
      </c>
      <c r="W430" s="2">
        <v>0.6</v>
      </c>
      <c r="X430" s="2">
        <v>0.7</v>
      </c>
      <c r="Y430" s="2">
        <v>0.8</v>
      </c>
      <c r="Z430" s="2">
        <v>0.2</v>
      </c>
      <c r="AA430" s="2">
        <v>0</v>
      </c>
      <c r="AB430" s="2">
        <v>0.4</v>
      </c>
      <c r="AC430" s="2">
        <v>0.5</v>
      </c>
      <c r="AD430" s="2">
        <v>2.1</v>
      </c>
    </row>
    <row r="431" spans="1:30" x14ac:dyDescent="0.45">
      <c r="A431" s="2">
        <v>375</v>
      </c>
      <c r="B431" s="3" t="s">
        <v>444</v>
      </c>
      <c r="C431" s="4" t="s">
        <v>50</v>
      </c>
      <c r="D431" s="2">
        <v>23</v>
      </c>
      <c r="E431" s="3" t="s">
        <v>42</v>
      </c>
      <c r="F431" s="2">
        <v>7</v>
      </c>
      <c r="G431" s="2">
        <v>3</v>
      </c>
      <c r="H431" s="2">
        <v>22.3</v>
      </c>
      <c r="I431" s="2">
        <v>3.7</v>
      </c>
      <c r="J431" s="2">
        <v>7.4</v>
      </c>
      <c r="K431" s="2">
        <v>0.5</v>
      </c>
      <c r="L431" s="2">
        <v>1.6</v>
      </c>
      <c r="M431" s="2">
        <v>2.6</v>
      </c>
      <c r="N431" s="2">
        <v>0.61099999999999999</v>
      </c>
      <c r="O431" s="2">
        <v>2.1</v>
      </c>
      <c r="P431" s="2">
        <v>4.9000000000000004</v>
      </c>
      <c r="Q431" s="2">
        <v>0.441</v>
      </c>
      <c r="R431" s="2">
        <v>0.60599999999999998</v>
      </c>
      <c r="S431" s="2">
        <v>2.1</v>
      </c>
      <c r="T431" s="2">
        <v>3</v>
      </c>
      <c r="U431" s="2">
        <v>0.71399999999999997</v>
      </c>
      <c r="V431" s="2">
        <v>0.9</v>
      </c>
      <c r="W431" s="2">
        <v>2.6</v>
      </c>
      <c r="X431" s="2">
        <v>3.4</v>
      </c>
      <c r="Y431" s="2">
        <v>4.3</v>
      </c>
      <c r="Z431" s="2">
        <v>1.1000000000000001</v>
      </c>
      <c r="AA431" s="2">
        <v>0.4</v>
      </c>
      <c r="AB431" s="2">
        <v>2.1</v>
      </c>
      <c r="AC431" s="2">
        <v>2.6</v>
      </c>
      <c r="AD431" s="2">
        <v>11.1</v>
      </c>
    </row>
    <row r="432" spans="1:30" x14ac:dyDescent="0.45">
      <c r="A432" s="2">
        <v>376</v>
      </c>
      <c r="B432" s="3" t="s">
        <v>445</v>
      </c>
      <c r="C432" s="4" t="s">
        <v>33</v>
      </c>
      <c r="D432" s="2">
        <v>33</v>
      </c>
      <c r="E432" s="3" t="s">
        <v>89</v>
      </c>
      <c r="F432" s="2">
        <v>20</v>
      </c>
      <c r="G432" s="2">
        <v>9</v>
      </c>
      <c r="H432" s="2">
        <v>18.399999999999999</v>
      </c>
      <c r="I432" s="2">
        <v>2.5</v>
      </c>
      <c r="J432" s="2">
        <v>3.8</v>
      </c>
      <c r="K432" s="2">
        <v>0.66700000000000004</v>
      </c>
      <c r="L432" s="2">
        <v>0</v>
      </c>
      <c r="M432" s="2">
        <v>0</v>
      </c>
      <c r="N432" s="2"/>
      <c r="O432" s="2">
        <v>2.5</v>
      </c>
      <c r="P432" s="2">
        <v>3.8</v>
      </c>
      <c r="Q432" s="2">
        <v>0.66700000000000004</v>
      </c>
      <c r="R432" s="2">
        <v>0.66700000000000004</v>
      </c>
      <c r="S432" s="2">
        <v>1.7</v>
      </c>
      <c r="T432" s="2">
        <v>2.7</v>
      </c>
      <c r="U432" s="2">
        <v>0.64200000000000002</v>
      </c>
      <c r="V432" s="2">
        <v>1.6</v>
      </c>
      <c r="W432" s="2">
        <v>4.4000000000000004</v>
      </c>
      <c r="X432" s="2">
        <v>6</v>
      </c>
      <c r="Y432" s="2">
        <v>1.2</v>
      </c>
      <c r="Z432" s="2">
        <v>0.4</v>
      </c>
      <c r="AA432" s="2">
        <v>0.4</v>
      </c>
      <c r="AB432" s="2">
        <v>0.6</v>
      </c>
      <c r="AC432" s="2">
        <v>1.6</v>
      </c>
      <c r="AD432" s="2">
        <v>6.7</v>
      </c>
    </row>
    <row r="433" spans="1:30" x14ac:dyDescent="0.45">
      <c r="A433" s="2">
        <v>377</v>
      </c>
      <c r="B433" s="3" t="s">
        <v>446</v>
      </c>
      <c r="C433" s="4" t="s">
        <v>39</v>
      </c>
      <c r="D433" s="2">
        <v>20</v>
      </c>
      <c r="E433" s="3" t="s">
        <v>173</v>
      </c>
      <c r="F433" s="2">
        <v>43</v>
      </c>
      <c r="G433" s="2">
        <v>13</v>
      </c>
      <c r="H433" s="2">
        <v>26</v>
      </c>
      <c r="I433" s="2">
        <v>3.8</v>
      </c>
      <c r="J433" s="2">
        <v>8.1999999999999993</v>
      </c>
      <c r="K433" s="2">
        <v>0.46</v>
      </c>
      <c r="L433" s="2">
        <v>1.1000000000000001</v>
      </c>
      <c r="M433" s="2">
        <v>3.2</v>
      </c>
      <c r="N433" s="2">
        <v>0.35</v>
      </c>
      <c r="O433" s="2">
        <v>2.7</v>
      </c>
      <c r="P433" s="2">
        <v>5</v>
      </c>
      <c r="Q433" s="2">
        <v>0.53</v>
      </c>
      <c r="R433" s="2">
        <v>0.52800000000000002</v>
      </c>
      <c r="S433" s="2">
        <v>0.8</v>
      </c>
      <c r="T433" s="2">
        <v>1.2</v>
      </c>
      <c r="U433" s="2">
        <v>0.64200000000000002</v>
      </c>
      <c r="V433" s="2">
        <v>1.5</v>
      </c>
      <c r="W433" s="2">
        <v>4.2</v>
      </c>
      <c r="X433" s="2">
        <v>5.7</v>
      </c>
      <c r="Y433" s="2">
        <v>3.7</v>
      </c>
      <c r="Z433" s="2">
        <v>0.9</v>
      </c>
      <c r="AA433" s="2">
        <v>0.2</v>
      </c>
      <c r="AB433" s="2">
        <v>1.2</v>
      </c>
      <c r="AC433" s="2">
        <v>2</v>
      </c>
      <c r="AD433" s="2">
        <v>9.5</v>
      </c>
    </row>
    <row r="434" spans="1:30" x14ac:dyDescent="0.45">
      <c r="A434" s="2">
        <v>378</v>
      </c>
      <c r="B434" s="3" t="s">
        <v>447</v>
      </c>
      <c r="C434" s="4" t="s">
        <v>33</v>
      </c>
      <c r="D434" s="2">
        <v>28</v>
      </c>
      <c r="E434" s="3" t="s">
        <v>34</v>
      </c>
      <c r="F434" s="2">
        <v>40</v>
      </c>
      <c r="G434" s="2">
        <v>40</v>
      </c>
      <c r="H434" s="2">
        <v>26.7</v>
      </c>
      <c r="I434" s="2">
        <v>4.8</v>
      </c>
      <c r="J434" s="2">
        <v>6.9</v>
      </c>
      <c r="K434" s="2">
        <v>0.69699999999999995</v>
      </c>
      <c r="L434" s="2">
        <v>0</v>
      </c>
      <c r="M434" s="2">
        <v>0</v>
      </c>
      <c r="N434" s="2"/>
      <c r="O434" s="2">
        <v>4.8</v>
      </c>
      <c r="P434" s="2">
        <v>6.9</v>
      </c>
      <c r="Q434" s="2">
        <v>0.69699999999999995</v>
      </c>
      <c r="R434" s="2">
        <v>0.69699999999999995</v>
      </c>
      <c r="S434" s="2">
        <v>1.2</v>
      </c>
      <c r="T434" s="2">
        <v>2.2000000000000002</v>
      </c>
      <c r="U434" s="2">
        <v>0.54</v>
      </c>
      <c r="V434" s="2">
        <v>2.7</v>
      </c>
      <c r="W434" s="2">
        <v>5.8</v>
      </c>
      <c r="X434" s="2">
        <v>8.4</v>
      </c>
      <c r="Y434" s="2">
        <v>2.4</v>
      </c>
      <c r="Z434" s="2">
        <v>0.6</v>
      </c>
      <c r="AA434" s="2">
        <v>1.4</v>
      </c>
      <c r="AB434" s="2">
        <v>1.7</v>
      </c>
      <c r="AC434" s="2">
        <v>3</v>
      </c>
      <c r="AD434" s="2">
        <v>10.8</v>
      </c>
    </row>
    <row r="435" spans="1:30" x14ac:dyDescent="0.45">
      <c r="A435" s="2">
        <v>379</v>
      </c>
      <c r="B435" s="3" t="s">
        <v>448</v>
      </c>
      <c r="C435" s="4" t="s">
        <v>28</v>
      </c>
      <c r="D435" s="2">
        <v>22</v>
      </c>
      <c r="E435" s="3" t="s">
        <v>95</v>
      </c>
      <c r="F435" s="2">
        <v>9</v>
      </c>
      <c r="G435" s="2">
        <v>0</v>
      </c>
      <c r="H435" s="2">
        <v>6.1</v>
      </c>
      <c r="I435" s="2">
        <v>0.4</v>
      </c>
      <c r="J435" s="2">
        <v>1.7</v>
      </c>
      <c r="K435" s="2">
        <v>0.26700000000000002</v>
      </c>
      <c r="L435" s="2">
        <v>0.2</v>
      </c>
      <c r="M435" s="2">
        <v>1.1000000000000001</v>
      </c>
      <c r="N435" s="2">
        <v>0.2</v>
      </c>
      <c r="O435" s="2">
        <v>0.2</v>
      </c>
      <c r="P435" s="2">
        <v>0.6</v>
      </c>
      <c r="Q435" s="2">
        <v>0.4</v>
      </c>
      <c r="R435" s="2">
        <v>0.33300000000000002</v>
      </c>
      <c r="S435" s="2">
        <v>0.2</v>
      </c>
      <c r="T435" s="2">
        <v>0.4</v>
      </c>
      <c r="U435" s="2">
        <v>0.5</v>
      </c>
      <c r="V435" s="2">
        <v>0.2</v>
      </c>
      <c r="W435" s="2">
        <v>0.9</v>
      </c>
      <c r="X435" s="2">
        <v>1.1000000000000001</v>
      </c>
      <c r="Y435" s="2">
        <v>0.6</v>
      </c>
      <c r="Z435" s="2">
        <v>0.1</v>
      </c>
      <c r="AA435" s="2">
        <v>0.1</v>
      </c>
      <c r="AB435" s="2">
        <v>0.3</v>
      </c>
      <c r="AC435" s="2">
        <v>0.6</v>
      </c>
      <c r="AD435" s="2">
        <v>1.3</v>
      </c>
    </row>
    <row r="436" spans="1:30" x14ac:dyDescent="0.45">
      <c r="A436" s="2">
        <v>380</v>
      </c>
      <c r="B436" s="3" t="s">
        <v>449</v>
      </c>
      <c r="C436" s="4" t="s">
        <v>39</v>
      </c>
      <c r="D436" s="2">
        <v>24</v>
      </c>
      <c r="E436" s="3" t="s">
        <v>62</v>
      </c>
      <c r="F436" s="2">
        <v>48</v>
      </c>
      <c r="G436" s="2">
        <v>48</v>
      </c>
      <c r="H436" s="2">
        <v>29</v>
      </c>
      <c r="I436" s="2">
        <v>5.7</v>
      </c>
      <c r="J436" s="2">
        <v>14.1</v>
      </c>
      <c r="K436" s="2">
        <v>0.40400000000000003</v>
      </c>
      <c r="L436" s="2">
        <v>1.9</v>
      </c>
      <c r="M436" s="2">
        <v>6.3</v>
      </c>
      <c r="N436" s="2">
        <v>0.29699999999999999</v>
      </c>
      <c r="O436" s="2">
        <v>3.8</v>
      </c>
      <c r="P436" s="2">
        <v>7.8</v>
      </c>
      <c r="Q436" s="2">
        <v>0.49099999999999999</v>
      </c>
      <c r="R436" s="2">
        <v>0.47</v>
      </c>
      <c r="S436" s="2">
        <v>2.6</v>
      </c>
      <c r="T436" s="2">
        <v>3</v>
      </c>
      <c r="U436" s="2">
        <v>0.86799999999999999</v>
      </c>
      <c r="V436" s="2">
        <v>0.4</v>
      </c>
      <c r="W436" s="2">
        <v>1.9</v>
      </c>
      <c r="X436" s="2">
        <v>2.2999999999999998</v>
      </c>
      <c r="Y436" s="2">
        <v>3.6</v>
      </c>
      <c r="Z436" s="2">
        <v>1</v>
      </c>
      <c r="AA436" s="2">
        <v>0.4</v>
      </c>
      <c r="AB436" s="2">
        <v>2.1</v>
      </c>
      <c r="AC436" s="2">
        <v>3.1</v>
      </c>
      <c r="AD436" s="2">
        <v>15.9</v>
      </c>
    </row>
    <row r="437" spans="1:30" x14ac:dyDescent="0.45">
      <c r="A437" s="8" t="s">
        <v>0</v>
      </c>
      <c r="B437" s="8" t="s">
        <v>1</v>
      </c>
      <c r="C437" s="8" t="s">
        <v>2</v>
      </c>
      <c r="D437" s="8" t="s">
        <v>3</v>
      </c>
      <c r="E437" s="8" t="s">
        <v>4</v>
      </c>
      <c r="F437" s="8" t="s">
        <v>5</v>
      </c>
      <c r="G437" s="8" t="s">
        <v>6</v>
      </c>
      <c r="H437" s="8" t="s">
        <v>7</v>
      </c>
      <c r="I437" s="8" t="s">
        <v>8</v>
      </c>
      <c r="J437" s="8" t="s">
        <v>9</v>
      </c>
      <c r="K437" s="8" t="s">
        <v>10</v>
      </c>
      <c r="L437" s="8" t="s">
        <v>11</v>
      </c>
      <c r="M437" s="8" t="s">
        <v>12</v>
      </c>
      <c r="N437" s="8" t="s">
        <v>13</v>
      </c>
      <c r="O437" s="8" t="s">
        <v>14</v>
      </c>
      <c r="P437" s="8" t="s">
        <v>15</v>
      </c>
      <c r="Q437" s="8" t="s">
        <v>16</v>
      </c>
      <c r="R437" s="8" t="s">
        <v>17</v>
      </c>
      <c r="S437" s="8" t="s">
        <v>18</v>
      </c>
      <c r="T437" s="8" t="s">
        <v>19</v>
      </c>
      <c r="U437" s="8" t="s">
        <v>20</v>
      </c>
      <c r="V437" s="8" t="s">
        <v>21</v>
      </c>
      <c r="W437" s="8" t="s">
        <v>22</v>
      </c>
      <c r="X437" s="8" t="s">
        <v>23</v>
      </c>
      <c r="Y437" s="8" t="s">
        <v>24</v>
      </c>
      <c r="Z437" s="8" t="s">
        <v>25</v>
      </c>
      <c r="AA437" s="8" t="s">
        <v>26</v>
      </c>
      <c r="AB437" s="8" t="s">
        <v>27</v>
      </c>
      <c r="AC437" s="8" t="s">
        <v>28</v>
      </c>
      <c r="AD437" s="8" t="s">
        <v>29</v>
      </c>
    </row>
    <row r="438" spans="1:30" x14ac:dyDescent="0.45">
      <c r="A438" s="2">
        <v>381</v>
      </c>
      <c r="B438" s="3" t="s">
        <v>450</v>
      </c>
      <c r="C438" s="4" t="s">
        <v>50</v>
      </c>
      <c r="D438" s="2">
        <v>23</v>
      </c>
      <c r="E438" s="3" t="s">
        <v>48</v>
      </c>
      <c r="F438" s="2">
        <v>32</v>
      </c>
      <c r="G438" s="2">
        <v>5</v>
      </c>
      <c r="H438" s="2">
        <v>14.7</v>
      </c>
      <c r="I438" s="2">
        <v>2.6</v>
      </c>
      <c r="J438" s="2">
        <v>5.2</v>
      </c>
      <c r="K438" s="2">
        <v>0.50900000000000001</v>
      </c>
      <c r="L438" s="2">
        <v>0.2</v>
      </c>
      <c r="M438" s="2">
        <v>0.7</v>
      </c>
      <c r="N438" s="2">
        <v>0.33300000000000002</v>
      </c>
      <c r="O438" s="2">
        <v>2.4</v>
      </c>
      <c r="P438" s="2">
        <v>4.5</v>
      </c>
      <c r="Q438" s="2">
        <v>0.53500000000000003</v>
      </c>
      <c r="R438" s="2">
        <v>0.53</v>
      </c>
      <c r="S438" s="2">
        <v>1</v>
      </c>
      <c r="T438" s="2">
        <v>1.4</v>
      </c>
      <c r="U438" s="2">
        <v>0.69599999999999995</v>
      </c>
      <c r="V438" s="2">
        <v>0.5</v>
      </c>
      <c r="W438" s="2">
        <v>2</v>
      </c>
      <c r="X438" s="2">
        <v>2.5</v>
      </c>
      <c r="Y438" s="2">
        <v>2.8</v>
      </c>
      <c r="Z438" s="2">
        <v>0.5</v>
      </c>
      <c r="AA438" s="2">
        <v>0.4</v>
      </c>
      <c r="AB438" s="2">
        <v>1</v>
      </c>
      <c r="AC438" s="2">
        <v>0.9</v>
      </c>
      <c r="AD438" s="2">
        <v>6.5</v>
      </c>
    </row>
    <row r="439" spans="1:30" x14ac:dyDescent="0.45">
      <c r="A439" s="2">
        <v>382</v>
      </c>
      <c r="B439" s="3" t="s">
        <v>451</v>
      </c>
      <c r="C439" s="4" t="s">
        <v>28</v>
      </c>
      <c r="D439" s="2">
        <v>24</v>
      </c>
      <c r="E439" s="3" t="s">
        <v>34</v>
      </c>
      <c r="F439" s="2">
        <v>14</v>
      </c>
      <c r="G439" s="2">
        <v>5</v>
      </c>
      <c r="H439" s="2">
        <v>14.3</v>
      </c>
      <c r="I439" s="2">
        <v>1.6</v>
      </c>
      <c r="J439" s="2">
        <v>4.4000000000000004</v>
      </c>
      <c r="K439" s="2">
        <v>0.36099999999999999</v>
      </c>
      <c r="L439" s="2">
        <v>0.8</v>
      </c>
      <c r="M439" s="2">
        <v>2.4</v>
      </c>
      <c r="N439" s="2">
        <v>0.33300000000000002</v>
      </c>
      <c r="O439" s="2">
        <v>0.8</v>
      </c>
      <c r="P439" s="2">
        <v>2</v>
      </c>
      <c r="Q439" s="2">
        <v>0.39300000000000002</v>
      </c>
      <c r="R439" s="2">
        <v>0.45100000000000001</v>
      </c>
      <c r="S439" s="2">
        <v>0.8</v>
      </c>
      <c r="T439" s="2">
        <v>0.9</v>
      </c>
      <c r="U439" s="2">
        <v>0.91700000000000004</v>
      </c>
      <c r="V439" s="2">
        <v>1.1000000000000001</v>
      </c>
      <c r="W439" s="2">
        <v>2.4</v>
      </c>
      <c r="X439" s="2">
        <v>3.5</v>
      </c>
      <c r="Y439" s="2">
        <v>2.1</v>
      </c>
      <c r="Z439" s="2">
        <v>0.8</v>
      </c>
      <c r="AA439" s="2">
        <v>0.8</v>
      </c>
      <c r="AB439" s="2">
        <v>0.6</v>
      </c>
      <c r="AC439" s="2">
        <v>1.8</v>
      </c>
      <c r="AD439" s="2">
        <v>4.7</v>
      </c>
    </row>
    <row r="440" spans="1:30" x14ac:dyDescent="0.45">
      <c r="A440" s="2">
        <v>383</v>
      </c>
      <c r="B440" s="3" t="s">
        <v>452</v>
      </c>
      <c r="C440" s="4" t="s">
        <v>59</v>
      </c>
      <c r="D440" s="2">
        <v>25</v>
      </c>
      <c r="E440" s="3" t="s">
        <v>116</v>
      </c>
      <c r="F440" s="2">
        <v>52</v>
      </c>
      <c r="G440" s="2">
        <v>52</v>
      </c>
      <c r="H440" s="2">
        <v>31.5</v>
      </c>
      <c r="I440" s="2">
        <v>6.2</v>
      </c>
      <c r="J440" s="2">
        <v>13</v>
      </c>
      <c r="K440" s="2">
        <v>0.47299999999999998</v>
      </c>
      <c r="L440" s="2">
        <v>2.7</v>
      </c>
      <c r="M440" s="2">
        <v>6.8</v>
      </c>
      <c r="N440" s="2">
        <v>0.39600000000000002</v>
      </c>
      <c r="O440" s="2">
        <v>3.4</v>
      </c>
      <c r="P440" s="2">
        <v>6.2</v>
      </c>
      <c r="Q440" s="2">
        <v>0.55900000000000005</v>
      </c>
      <c r="R440" s="2">
        <v>0.57799999999999996</v>
      </c>
      <c r="S440" s="2">
        <v>1</v>
      </c>
      <c r="T440" s="2">
        <v>1.2</v>
      </c>
      <c r="U440" s="2">
        <v>0.78100000000000003</v>
      </c>
      <c r="V440" s="2">
        <v>1.3</v>
      </c>
      <c r="W440" s="2">
        <v>5.7</v>
      </c>
      <c r="X440" s="2">
        <v>7</v>
      </c>
      <c r="Y440" s="2">
        <v>1.4</v>
      </c>
      <c r="Z440" s="2">
        <v>0.4</v>
      </c>
      <c r="AA440" s="2">
        <v>0.8</v>
      </c>
      <c r="AB440" s="2">
        <v>1.1000000000000001</v>
      </c>
      <c r="AC440" s="2">
        <v>1.9</v>
      </c>
      <c r="AD440" s="2">
        <v>16</v>
      </c>
    </row>
    <row r="441" spans="1:30" x14ac:dyDescent="0.45">
      <c r="A441" s="2">
        <v>384</v>
      </c>
      <c r="B441" s="3" t="s">
        <v>453</v>
      </c>
      <c r="C441" s="4" t="s">
        <v>59</v>
      </c>
      <c r="D441" s="2">
        <v>30</v>
      </c>
      <c r="E441" s="3" t="s">
        <v>34</v>
      </c>
      <c r="F441" s="2">
        <v>15</v>
      </c>
      <c r="G441" s="2">
        <v>1</v>
      </c>
      <c r="H441" s="2">
        <v>11.6</v>
      </c>
      <c r="I441" s="2">
        <v>0.9</v>
      </c>
      <c r="J441" s="2">
        <v>2.2000000000000002</v>
      </c>
      <c r="K441" s="2">
        <v>0.42399999999999999</v>
      </c>
      <c r="L441" s="2">
        <v>0.5</v>
      </c>
      <c r="M441" s="2">
        <v>1.5</v>
      </c>
      <c r="N441" s="2">
        <v>0.34799999999999998</v>
      </c>
      <c r="O441" s="2">
        <v>0.4</v>
      </c>
      <c r="P441" s="2">
        <v>0.7</v>
      </c>
      <c r="Q441" s="2">
        <v>0.6</v>
      </c>
      <c r="R441" s="2">
        <v>0.54500000000000004</v>
      </c>
      <c r="S441" s="2">
        <v>0.2</v>
      </c>
      <c r="T441" s="2">
        <v>0.2</v>
      </c>
      <c r="U441" s="2">
        <v>1</v>
      </c>
      <c r="V441" s="2">
        <v>0.4</v>
      </c>
      <c r="W441" s="2">
        <v>1.5</v>
      </c>
      <c r="X441" s="2">
        <v>1.9</v>
      </c>
      <c r="Y441" s="2">
        <v>0.5</v>
      </c>
      <c r="Z441" s="2">
        <v>0.3</v>
      </c>
      <c r="AA441" s="2">
        <v>0.3</v>
      </c>
      <c r="AB441" s="2">
        <v>0.1</v>
      </c>
      <c r="AC441" s="2">
        <v>1.3</v>
      </c>
      <c r="AD441" s="2">
        <v>2.6</v>
      </c>
    </row>
    <row r="442" spans="1:30" x14ac:dyDescent="0.45">
      <c r="A442" s="2">
        <v>385</v>
      </c>
      <c r="B442" s="3" t="s">
        <v>454</v>
      </c>
      <c r="C442" s="4" t="s">
        <v>28</v>
      </c>
      <c r="D442" s="2">
        <v>28</v>
      </c>
      <c r="E442" s="3" t="s">
        <v>54</v>
      </c>
      <c r="F442" s="2">
        <v>52</v>
      </c>
      <c r="G442" s="2">
        <v>1</v>
      </c>
      <c r="H442" s="2">
        <v>24</v>
      </c>
      <c r="I442" s="2">
        <v>5</v>
      </c>
      <c r="J442" s="2">
        <v>10.1</v>
      </c>
      <c r="K442" s="2">
        <v>0.49299999999999999</v>
      </c>
      <c r="L442" s="2">
        <v>1.1000000000000001</v>
      </c>
      <c r="M442" s="2">
        <v>3</v>
      </c>
      <c r="N442" s="2">
        <v>0.372</v>
      </c>
      <c r="O442" s="2">
        <v>3.9</v>
      </c>
      <c r="P442" s="2">
        <v>7.1</v>
      </c>
      <c r="Q442" s="2">
        <v>0.54400000000000004</v>
      </c>
      <c r="R442" s="2">
        <v>0.54800000000000004</v>
      </c>
      <c r="S442" s="2">
        <v>1.3</v>
      </c>
      <c r="T442" s="2">
        <v>1.7</v>
      </c>
      <c r="U442" s="2">
        <v>0.78400000000000003</v>
      </c>
      <c r="V442" s="2">
        <v>1.6</v>
      </c>
      <c r="W442" s="2">
        <v>5.3</v>
      </c>
      <c r="X442" s="2">
        <v>6.9</v>
      </c>
      <c r="Y442" s="2">
        <v>1</v>
      </c>
      <c r="Z442" s="2">
        <v>0.8</v>
      </c>
      <c r="AA442" s="2">
        <v>0.4</v>
      </c>
      <c r="AB442" s="2">
        <v>0.9</v>
      </c>
      <c r="AC442" s="2">
        <v>2.5</v>
      </c>
      <c r="AD442" s="2">
        <v>12.4</v>
      </c>
    </row>
    <row r="443" spans="1:30" x14ac:dyDescent="0.45">
      <c r="A443" s="2">
        <v>386</v>
      </c>
      <c r="B443" s="3" t="s">
        <v>455</v>
      </c>
      <c r="C443" s="4" t="s">
        <v>33</v>
      </c>
      <c r="D443" s="2">
        <v>28</v>
      </c>
      <c r="E443" s="3" t="s">
        <v>78</v>
      </c>
      <c r="F443" s="2">
        <v>37</v>
      </c>
      <c r="G443" s="2">
        <v>37</v>
      </c>
      <c r="H443" s="2">
        <v>29.7</v>
      </c>
      <c r="I443" s="2">
        <v>6.7</v>
      </c>
      <c r="J443" s="2">
        <v>12.7</v>
      </c>
      <c r="K443" s="2">
        <v>0.52900000000000003</v>
      </c>
      <c r="L443" s="2">
        <v>1.8</v>
      </c>
      <c r="M443" s="2">
        <v>5.0999999999999996</v>
      </c>
      <c r="N443" s="2">
        <v>0.35399999999999998</v>
      </c>
      <c r="O443" s="2">
        <v>4.9000000000000004</v>
      </c>
      <c r="P443" s="2">
        <v>7.6</v>
      </c>
      <c r="Q443" s="2">
        <v>0.64500000000000002</v>
      </c>
      <c r="R443" s="2">
        <v>0.6</v>
      </c>
      <c r="S443" s="2">
        <v>4.5999999999999996</v>
      </c>
      <c r="T443" s="2">
        <v>5.5</v>
      </c>
      <c r="U443" s="2">
        <v>0.83699999999999997</v>
      </c>
      <c r="V443" s="2">
        <v>1.6</v>
      </c>
      <c r="W443" s="2">
        <v>5.2</v>
      </c>
      <c r="X443" s="2">
        <v>6.8</v>
      </c>
      <c r="Y443" s="2">
        <v>2</v>
      </c>
      <c r="Z443" s="2">
        <v>0.6</v>
      </c>
      <c r="AA443" s="2">
        <v>1.9</v>
      </c>
      <c r="AB443" s="2">
        <v>1.7</v>
      </c>
      <c r="AC443" s="2">
        <v>2.8</v>
      </c>
      <c r="AD443" s="2">
        <v>19.899999999999999</v>
      </c>
    </row>
    <row r="444" spans="1:30" x14ac:dyDescent="0.45">
      <c r="A444" s="2">
        <v>387</v>
      </c>
      <c r="B444" s="3" t="s">
        <v>456</v>
      </c>
      <c r="C444" s="4" t="s">
        <v>28</v>
      </c>
      <c r="D444" s="2">
        <v>25</v>
      </c>
      <c r="E444" s="3" t="s">
        <v>40</v>
      </c>
      <c r="F444" s="2">
        <v>2</v>
      </c>
      <c r="G444" s="2">
        <v>0</v>
      </c>
      <c r="H444" s="2">
        <v>3.5</v>
      </c>
      <c r="I444" s="2">
        <v>0</v>
      </c>
      <c r="J444" s="2">
        <v>0.5</v>
      </c>
      <c r="K444" s="2">
        <v>0</v>
      </c>
      <c r="L444" s="2">
        <v>0</v>
      </c>
      <c r="M444" s="2">
        <v>0.5</v>
      </c>
      <c r="N444" s="2">
        <v>0</v>
      </c>
      <c r="O444" s="2">
        <v>0</v>
      </c>
      <c r="P444" s="2">
        <v>0</v>
      </c>
      <c r="Q444" s="2"/>
      <c r="R444" s="2">
        <v>0</v>
      </c>
      <c r="S444" s="2">
        <v>0</v>
      </c>
      <c r="T444" s="2">
        <v>0</v>
      </c>
      <c r="U444" s="2"/>
      <c r="V444" s="2">
        <v>0</v>
      </c>
      <c r="W444" s="2">
        <v>2</v>
      </c>
      <c r="X444" s="2">
        <v>2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45">
      <c r="A445" s="2">
        <v>388</v>
      </c>
      <c r="B445" s="3" t="s">
        <v>457</v>
      </c>
      <c r="C445" s="4" t="s">
        <v>33</v>
      </c>
      <c r="D445" s="2">
        <v>32</v>
      </c>
      <c r="E445" s="3" t="s">
        <v>130</v>
      </c>
      <c r="F445" s="2">
        <v>45</v>
      </c>
      <c r="G445" s="2">
        <v>8</v>
      </c>
      <c r="H445" s="2">
        <v>15.8</v>
      </c>
      <c r="I445" s="2">
        <v>1.4</v>
      </c>
      <c r="J445" s="2">
        <v>2</v>
      </c>
      <c r="K445" s="2">
        <v>0.70699999999999996</v>
      </c>
      <c r="L445" s="2">
        <v>0</v>
      </c>
      <c r="M445" s="2">
        <v>0</v>
      </c>
      <c r="N445" s="2">
        <v>0.5</v>
      </c>
      <c r="O445" s="2">
        <v>1.4</v>
      </c>
      <c r="P445" s="2">
        <v>2</v>
      </c>
      <c r="Q445" s="2">
        <v>0.71099999999999997</v>
      </c>
      <c r="R445" s="2">
        <v>0.71199999999999997</v>
      </c>
      <c r="S445" s="2">
        <v>1.3</v>
      </c>
      <c r="T445" s="2">
        <v>1.8</v>
      </c>
      <c r="U445" s="2">
        <v>0.72799999999999998</v>
      </c>
      <c r="V445" s="2">
        <v>1.8</v>
      </c>
      <c r="W445" s="2">
        <v>2.2000000000000002</v>
      </c>
      <c r="X445" s="2">
        <v>4</v>
      </c>
      <c r="Y445" s="2">
        <v>1.6</v>
      </c>
      <c r="Z445" s="2">
        <v>0.5</v>
      </c>
      <c r="AA445" s="2">
        <v>0.4</v>
      </c>
      <c r="AB445" s="2">
        <v>0.6</v>
      </c>
      <c r="AC445" s="2">
        <v>2.2000000000000002</v>
      </c>
      <c r="AD445" s="2">
        <v>4.2</v>
      </c>
    </row>
    <row r="446" spans="1:30" x14ac:dyDescent="0.45">
      <c r="A446" s="2">
        <v>389</v>
      </c>
      <c r="B446" s="3" t="s">
        <v>458</v>
      </c>
      <c r="C446" s="4" t="s">
        <v>39</v>
      </c>
      <c r="D446" s="2">
        <v>30</v>
      </c>
      <c r="E446" s="3" t="s">
        <v>89</v>
      </c>
      <c r="F446" s="2">
        <v>50</v>
      </c>
      <c r="G446" s="2">
        <v>0</v>
      </c>
      <c r="H446" s="2">
        <v>25.3</v>
      </c>
      <c r="I446" s="2">
        <v>4.8</v>
      </c>
      <c r="J446" s="2">
        <v>9.6999999999999993</v>
      </c>
      <c r="K446" s="2">
        <v>0.496</v>
      </c>
      <c r="L446" s="2">
        <v>2.1</v>
      </c>
      <c r="M446" s="2">
        <v>4.7</v>
      </c>
      <c r="N446" s="2">
        <v>0.44500000000000001</v>
      </c>
      <c r="O446" s="2">
        <v>2.7</v>
      </c>
      <c r="P446" s="2">
        <v>5</v>
      </c>
      <c r="Q446" s="2">
        <v>0.54400000000000004</v>
      </c>
      <c r="R446" s="2">
        <v>0.60399999999999998</v>
      </c>
      <c r="S446" s="2">
        <v>1.9</v>
      </c>
      <c r="T446" s="2">
        <v>2.2999999999999998</v>
      </c>
      <c r="U446" s="2">
        <v>0.85</v>
      </c>
      <c r="V446" s="2">
        <v>0.2</v>
      </c>
      <c r="W446" s="2">
        <v>2.4</v>
      </c>
      <c r="X446" s="2">
        <v>2.6</v>
      </c>
      <c r="Y446" s="2">
        <v>1</v>
      </c>
      <c r="Z446" s="2">
        <v>0.5</v>
      </c>
      <c r="AA446" s="2">
        <v>0.3</v>
      </c>
      <c r="AB446" s="2">
        <v>0.9</v>
      </c>
      <c r="AC446" s="2">
        <v>1.8</v>
      </c>
      <c r="AD446" s="2">
        <v>13.6</v>
      </c>
    </row>
    <row r="447" spans="1:30" x14ac:dyDescent="0.45">
      <c r="A447" s="2">
        <v>390</v>
      </c>
      <c r="B447" s="3" t="s">
        <v>459</v>
      </c>
      <c r="C447" s="4" t="s">
        <v>50</v>
      </c>
      <c r="D447" s="2">
        <v>24</v>
      </c>
      <c r="E447" s="3" t="s">
        <v>40</v>
      </c>
      <c r="F447" s="2">
        <v>1</v>
      </c>
      <c r="G447" s="2">
        <v>0</v>
      </c>
      <c r="H447" s="2">
        <v>1</v>
      </c>
      <c r="I447" s="2">
        <v>0</v>
      </c>
      <c r="J447" s="2">
        <v>0</v>
      </c>
      <c r="K447" s="2"/>
      <c r="L447" s="2">
        <v>0</v>
      </c>
      <c r="M447" s="2">
        <v>0</v>
      </c>
      <c r="N447" s="2"/>
      <c r="O447" s="2">
        <v>0</v>
      </c>
      <c r="P447" s="2">
        <v>0</v>
      </c>
      <c r="Q447" s="2"/>
      <c r="R447" s="2"/>
      <c r="S447" s="2">
        <v>0</v>
      </c>
      <c r="T447" s="2">
        <v>0</v>
      </c>
      <c r="U447" s="2"/>
      <c r="V447" s="2">
        <v>1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</row>
    <row r="448" spans="1:30" x14ac:dyDescent="0.45">
      <c r="A448" s="2">
        <v>391</v>
      </c>
      <c r="B448" s="3" t="s">
        <v>460</v>
      </c>
      <c r="C448" s="4" t="s">
        <v>39</v>
      </c>
      <c r="D448" s="2">
        <v>21</v>
      </c>
      <c r="E448" s="3" t="s">
        <v>89</v>
      </c>
      <c r="F448" s="2">
        <v>1</v>
      </c>
      <c r="G448" s="2">
        <v>0</v>
      </c>
      <c r="H448" s="2">
        <v>5</v>
      </c>
      <c r="I448" s="2">
        <v>1</v>
      </c>
      <c r="J448" s="2">
        <v>2</v>
      </c>
      <c r="K448" s="2">
        <v>0.5</v>
      </c>
      <c r="L448" s="2">
        <v>0</v>
      </c>
      <c r="M448" s="2">
        <v>1</v>
      </c>
      <c r="N448" s="2">
        <v>0</v>
      </c>
      <c r="O448" s="2">
        <v>1</v>
      </c>
      <c r="P448" s="2">
        <v>1</v>
      </c>
      <c r="Q448" s="2">
        <v>1</v>
      </c>
      <c r="R448" s="2">
        <v>0.5</v>
      </c>
      <c r="S448" s="2">
        <v>0</v>
      </c>
      <c r="T448" s="2">
        <v>0</v>
      </c>
      <c r="U448" s="2"/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3</v>
      </c>
      <c r="AC448" s="2">
        <v>0</v>
      </c>
      <c r="AD448" s="2">
        <v>2</v>
      </c>
    </row>
    <row r="449" spans="1:30" x14ac:dyDescent="0.45">
      <c r="A449" s="2">
        <v>392</v>
      </c>
      <c r="B449" s="3" t="s">
        <v>461</v>
      </c>
      <c r="C449" s="4" t="s">
        <v>28</v>
      </c>
      <c r="D449" s="2">
        <v>29</v>
      </c>
      <c r="E449" s="3" t="s">
        <v>151</v>
      </c>
      <c r="F449" s="2">
        <v>50</v>
      </c>
      <c r="G449" s="2">
        <v>47</v>
      </c>
      <c r="H449" s="2">
        <v>30.4</v>
      </c>
      <c r="I449" s="2">
        <v>3.5</v>
      </c>
      <c r="J449" s="2">
        <v>8</v>
      </c>
      <c r="K449" s="2">
        <v>0.438</v>
      </c>
      <c r="L449" s="2">
        <v>2</v>
      </c>
      <c r="M449" s="2">
        <v>5.2</v>
      </c>
      <c r="N449" s="2">
        <v>0.38900000000000001</v>
      </c>
      <c r="O449" s="2">
        <v>1.5</v>
      </c>
      <c r="P449" s="2">
        <v>2.8</v>
      </c>
      <c r="Q449" s="2">
        <v>0.52900000000000003</v>
      </c>
      <c r="R449" s="2">
        <v>0.56499999999999995</v>
      </c>
      <c r="S449" s="2">
        <v>0.7</v>
      </c>
      <c r="T449" s="2">
        <v>0.9</v>
      </c>
      <c r="U449" s="2">
        <v>0.73299999999999998</v>
      </c>
      <c r="V449" s="2">
        <v>0.2</v>
      </c>
      <c r="W449" s="2">
        <v>2.7</v>
      </c>
      <c r="X449" s="2">
        <v>3</v>
      </c>
      <c r="Y449" s="2">
        <v>1.7</v>
      </c>
      <c r="Z449" s="2">
        <v>0.9</v>
      </c>
      <c r="AA449" s="2">
        <v>0.5</v>
      </c>
      <c r="AB449" s="2">
        <v>0.9</v>
      </c>
      <c r="AC449" s="2">
        <v>2.2000000000000002</v>
      </c>
      <c r="AD449" s="2">
        <v>9.6999999999999993</v>
      </c>
    </row>
    <row r="450" spans="1:30" x14ac:dyDescent="0.45">
      <c r="A450" s="2">
        <v>393</v>
      </c>
      <c r="B450" s="3" t="s">
        <v>462</v>
      </c>
      <c r="C450" s="4" t="s">
        <v>50</v>
      </c>
      <c r="D450" s="2">
        <v>26</v>
      </c>
      <c r="E450" s="3" t="s">
        <v>78</v>
      </c>
      <c r="F450" s="2">
        <v>51</v>
      </c>
      <c r="G450" s="2">
        <v>0</v>
      </c>
      <c r="H450" s="2">
        <v>20.7</v>
      </c>
      <c r="I450" s="2">
        <v>2.8</v>
      </c>
      <c r="J450" s="2">
        <v>6.6</v>
      </c>
      <c r="K450" s="2">
        <v>0.42299999999999999</v>
      </c>
      <c r="L450" s="2">
        <v>1.6</v>
      </c>
      <c r="M450" s="2">
        <v>4.5</v>
      </c>
      <c r="N450" s="2">
        <v>0.37</v>
      </c>
      <c r="O450" s="2">
        <v>1.1000000000000001</v>
      </c>
      <c r="P450" s="2">
        <v>2.1</v>
      </c>
      <c r="Q450" s="2">
        <v>0.53200000000000003</v>
      </c>
      <c r="R450" s="2">
        <v>0.54800000000000004</v>
      </c>
      <c r="S450" s="2">
        <v>0.6</v>
      </c>
      <c r="T450" s="2">
        <v>0.7</v>
      </c>
      <c r="U450" s="2">
        <v>0.80600000000000005</v>
      </c>
      <c r="V450" s="2">
        <v>0.9</v>
      </c>
      <c r="W450" s="2">
        <v>2.2000000000000002</v>
      </c>
      <c r="X450" s="2">
        <v>3.1</v>
      </c>
      <c r="Y450" s="2">
        <v>2.9</v>
      </c>
      <c r="Z450" s="2">
        <v>0.5</v>
      </c>
      <c r="AA450" s="2">
        <v>0.1</v>
      </c>
      <c r="AB450" s="2">
        <v>0.6</v>
      </c>
      <c r="AC450" s="2">
        <v>1.3</v>
      </c>
      <c r="AD450" s="2">
        <v>7.8</v>
      </c>
    </row>
    <row r="451" spans="1:30" x14ac:dyDescent="0.45">
      <c r="A451" s="2">
        <v>394</v>
      </c>
      <c r="B451" s="3" t="s">
        <v>463</v>
      </c>
      <c r="C451" s="4" t="s">
        <v>28</v>
      </c>
      <c r="D451" s="2">
        <v>21</v>
      </c>
      <c r="E451" s="3" t="s">
        <v>130</v>
      </c>
      <c r="F451" s="2">
        <v>27</v>
      </c>
      <c r="G451" s="2">
        <v>0</v>
      </c>
      <c r="H451" s="2">
        <v>9</v>
      </c>
      <c r="I451" s="2">
        <v>0.9</v>
      </c>
      <c r="J451" s="2">
        <v>2.5</v>
      </c>
      <c r="K451" s="2">
        <v>0.34300000000000003</v>
      </c>
      <c r="L451" s="2">
        <v>0.3</v>
      </c>
      <c r="M451" s="2">
        <v>1.2</v>
      </c>
      <c r="N451" s="2">
        <v>0.25</v>
      </c>
      <c r="O451" s="2">
        <v>0.6</v>
      </c>
      <c r="P451" s="2">
        <v>1.3</v>
      </c>
      <c r="Q451" s="2">
        <v>0.42899999999999999</v>
      </c>
      <c r="R451" s="2">
        <v>0.40300000000000002</v>
      </c>
      <c r="S451" s="2">
        <v>0.9</v>
      </c>
      <c r="T451" s="2">
        <v>1.3</v>
      </c>
      <c r="U451" s="2">
        <v>0.67600000000000005</v>
      </c>
      <c r="V451" s="2">
        <v>0.6</v>
      </c>
      <c r="W451" s="2">
        <v>1.5</v>
      </c>
      <c r="X451" s="2">
        <v>2.1</v>
      </c>
      <c r="Y451" s="2">
        <v>0.7</v>
      </c>
      <c r="Z451" s="2">
        <v>0.1</v>
      </c>
      <c r="AA451" s="2">
        <v>0.1</v>
      </c>
      <c r="AB451" s="2">
        <v>0.1</v>
      </c>
      <c r="AC451" s="2">
        <v>0.6</v>
      </c>
      <c r="AD451" s="2">
        <v>2.9</v>
      </c>
    </row>
    <row r="452" spans="1:30" x14ac:dyDescent="0.45">
      <c r="A452" s="2">
        <v>395</v>
      </c>
      <c r="B452" s="3" t="s">
        <v>464</v>
      </c>
      <c r="C452" s="4" t="s">
        <v>39</v>
      </c>
      <c r="D452" s="2">
        <v>26</v>
      </c>
      <c r="E452" s="3" t="s">
        <v>57</v>
      </c>
      <c r="F452" s="2">
        <v>12</v>
      </c>
      <c r="G452" s="2">
        <v>0</v>
      </c>
      <c r="H452" s="2">
        <v>12.9</v>
      </c>
      <c r="I452" s="2">
        <v>1.2</v>
      </c>
      <c r="J452" s="2">
        <v>3</v>
      </c>
      <c r="K452" s="2">
        <v>0.38900000000000001</v>
      </c>
      <c r="L452" s="2">
        <v>0.3</v>
      </c>
      <c r="M452" s="2">
        <v>1.3</v>
      </c>
      <c r="N452" s="2">
        <v>0.188</v>
      </c>
      <c r="O452" s="2">
        <v>0.9</v>
      </c>
      <c r="P452" s="2">
        <v>1.7</v>
      </c>
      <c r="Q452" s="2">
        <v>0.55000000000000004</v>
      </c>
      <c r="R452" s="2">
        <v>0.43099999999999999</v>
      </c>
      <c r="S452" s="2">
        <v>0.8</v>
      </c>
      <c r="T452" s="2">
        <v>1</v>
      </c>
      <c r="U452" s="2">
        <v>0.75</v>
      </c>
      <c r="V452" s="2">
        <v>0.3</v>
      </c>
      <c r="W452" s="2">
        <v>1.3</v>
      </c>
      <c r="X452" s="2">
        <v>1.5</v>
      </c>
      <c r="Y452" s="2">
        <v>1.5</v>
      </c>
      <c r="Z452" s="2">
        <v>0.6</v>
      </c>
      <c r="AA452" s="2">
        <v>0.4</v>
      </c>
      <c r="AB452" s="2">
        <v>0.6</v>
      </c>
      <c r="AC452" s="2">
        <v>1.2</v>
      </c>
      <c r="AD452" s="2">
        <v>3.3</v>
      </c>
    </row>
    <row r="453" spans="1:30" x14ac:dyDescent="0.45">
      <c r="A453" s="2">
        <v>396</v>
      </c>
      <c r="B453" s="3" t="s">
        <v>465</v>
      </c>
      <c r="C453" s="4" t="s">
        <v>33</v>
      </c>
      <c r="D453" s="2">
        <v>24</v>
      </c>
      <c r="E453" s="3" t="s">
        <v>78</v>
      </c>
      <c r="F453" s="2">
        <v>22</v>
      </c>
      <c r="G453" s="2">
        <v>0</v>
      </c>
      <c r="H453" s="2">
        <v>12.2</v>
      </c>
      <c r="I453" s="2">
        <v>2</v>
      </c>
      <c r="J453" s="2">
        <v>3.4</v>
      </c>
      <c r="K453" s="2">
        <v>0.60799999999999998</v>
      </c>
      <c r="L453" s="2">
        <v>0</v>
      </c>
      <c r="M453" s="2">
        <v>0</v>
      </c>
      <c r="N453" s="2"/>
      <c r="O453" s="2">
        <v>2</v>
      </c>
      <c r="P453" s="2">
        <v>3.4</v>
      </c>
      <c r="Q453" s="2">
        <v>0.60799999999999998</v>
      </c>
      <c r="R453" s="2">
        <v>0.60799999999999998</v>
      </c>
      <c r="S453" s="2">
        <v>0.7</v>
      </c>
      <c r="T453" s="2">
        <v>0.9</v>
      </c>
      <c r="U453" s="2">
        <v>0.75</v>
      </c>
      <c r="V453" s="2">
        <v>1.9</v>
      </c>
      <c r="W453" s="2">
        <v>2.5</v>
      </c>
      <c r="X453" s="2">
        <v>4.5</v>
      </c>
      <c r="Y453" s="2">
        <v>0.5</v>
      </c>
      <c r="Z453" s="2">
        <v>0.4</v>
      </c>
      <c r="AA453" s="2">
        <v>0.6</v>
      </c>
      <c r="AB453" s="2">
        <v>0.4</v>
      </c>
      <c r="AC453" s="2">
        <v>1.9</v>
      </c>
      <c r="AD453" s="2">
        <v>4.8</v>
      </c>
    </row>
    <row r="454" spans="1:30" x14ac:dyDescent="0.45">
      <c r="A454" s="2">
        <v>397</v>
      </c>
      <c r="B454" s="3" t="s">
        <v>466</v>
      </c>
      <c r="C454" s="4" t="s">
        <v>126</v>
      </c>
      <c r="D454" s="2">
        <v>24</v>
      </c>
      <c r="E454" s="5" t="s">
        <v>32</v>
      </c>
      <c r="F454" s="2">
        <v>46</v>
      </c>
      <c r="G454" s="2">
        <v>16</v>
      </c>
      <c r="H454" s="2">
        <v>26.7</v>
      </c>
      <c r="I454" s="2">
        <v>5.3</v>
      </c>
      <c r="J454" s="2">
        <v>12.1</v>
      </c>
      <c r="K454" s="2">
        <v>0.434</v>
      </c>
      <c r="L454" s="2">
        <v>2.2999999999999998</v>
      </c>
      <c r="M454" s="2">
        <v>5.7</v>
      </c>
      <c r="N454" s="2">
        <v>0.41099999999999998</v>
      </c>
      <c r="O454" s="2">
        <v>2.9</v>
      </c>
      <c r="P454" s="2">
        <v>6.4</v>
      </c>
      <c r="Q454" s="2">
        <v>0.45600000000000002</v>
      </c>
      <c r="R454" s="2">
        <v>0.53100000000000003</v>
      </c>
      <c r="S454" s="2">
        <v>2.7</v>
      </c>
      <c r="T454" s="2">
        <v>3.2</v>
      </c>
      <c r="U454" s="2">
        <v>0.85099999999999998</v>
      </c>
      <c r="V454" s="2">
        <v>0.2</v>
      </c>
      <c r="W454" s="2">
        <v>2.8</v>
      </c>
      <c r="X454" s="2">
        <v>3</v>
      </c>
      <c r="Y454" s="2">
        <v>3.8</v>
      </c>
      <c r="Z454" s="2">
        <v>0.6</v>
      </c>
      <c r="AA454" s="2">
        <v>0.1</v>
      </c>
      <c r="AB454" s="2">
        <v>1.1000000000000001</v>
      </c>
      <c r="AC454" s="2">
        <v>1.6</v>
      </c>
      <c r="AD454" s="2">
        <v>15.6</v>
      </c>
    </row>
    <row r="455" spans="1:30" x14ac:dyDescent="0.45">
      <c r="A455" s="6">
        <v>397</v>
      </c>
      <c r="B455" s="3" t="s">
        <v>466</v>
      </c>
      <c r="C455" s="7" t="s">
        <v>39</v>
      </c>
      <c r="D455" s="6">
        <v>24</v>
      </c>
      <c r="E455" s="3" t="s">
        <v>35</v>
      </c>
      <c r="F455" s="6">
        <v>30</v>
      </c>
      <c r="G455" s="6">
        <v>0</v>
      </c>
      <c r="H455" s="6">
        <v>24</v>
      </c>
      <c r="I455" s="6">
        <v>5.0999999999999996</v>
      </c>
      <c r="J455" s="6">
        <v>11.2</v>
      </c>
      <c r="K455" s="6">
        <v>0.45400000000000001</v>
      </c>
      <c r="L455" s="6">
        <v>2.1</v>
      </c>
      <c r="M455" s="6">
        <v>5.4</v>
      </c>
      <c r="N455" s="6">
        <v>0.39500000000000002</v>
      </c>
      <c r="O455" s="6">
        <v>2.9</v>
      </c>
      <c r="P455" s="6">
        <v>5.8</v>
      </c>
      <c r="Q455" s="6">
        <v>0.50900000000000001</v>
      </c>
      <c r="R455" s="6">
        <v>0.54900000000000004</v>
      </c>
      <c r="S455" s="6">
        <v>2.7</v>
      </c>
      <c r="T455" s="6">
        <v>3.1</v>
      </c>
      <c r="U455" s="6">
        <v>0.872</v>
      </c>
      <c r="V455" s="6">
        <v>0.2</v>
      </c>
      <c r="W455" s="6">
        <v>2.4</v>
      </c>
      <c r="X455" s="6">
        <v>2.6</v>
      </c>
      <c r="Y455" s="6">
        <v>2.5</v>
      </c>
      <c r="Z455" s="6">
        <v>0.5</v>
      </c>
      <c r="AA455" s="6">
        <v>0.1</v>
      </c>
      <c r="AB455" s="6">
        <v>1</v>
      </c>
      <c r="AC455" s="6">
        <v>1.5</v>
      </c>
      <c r="AD455" s="6">
        <v>15</v>
      </c>
    </row>
    <row r="456" spans="1:30" x14ac:dyDescent="0.45">
      <c r="A456" s="6">
        <v>397</v>
      </c>
      <c r="B456" s="3" t="s">
        <v>466</v>
      </c>
      <c r="C456" s="7" t="s">
        <v>50</v>
      </c>
      <c r="D456" s="6">
        <v>24</v>
      </c>
      <c r="E456" s="3" t="s">
        <v>34</v>
      </c>
      <c r="F456" s="6">
        <v>16</v>
      </c>
      <c r="G456" s="6">
        <v>16</v>
      </c>
      <c r="H456" s="6">
        <v>31.8</v>
      </c>
      <c r="I456" s="6">
        <v>5.6</v>
      </c>
      <c r="J456" s="6">
        <v>13.9</v>
      </c>
      <c r="K456" s="6">
        <v>0.40500000000000003</v>
      </c>
      <c r="L456" s="6">
        <v>2.8</v>
      </c>
      <c r="M456" s="6">
        <v>6.3</v>
      </c>
      <c r="N456" s="6">
        <v>0.436</v>
      </c>
      <c r="O456" s="6">
        <v>2.9</v>
      </c>
      <c r="P456" s="6">
        <v>7.6</v>
      </c>
      <c r="Q456" s="6">
        <v>0.38</v>
      </c>
      <c r="R456" s="6">
        <v>0.505</v>
      </c>
      <c r="S456" s="6">
        <v>2.8</v>
      </c>
      <c r="T456" s="6">
        <v>3.4</v>
      </c>
      <c r="U456" s="6">
        <v>0.81499999999999995</v>
      </c>
      <c r="V456" s="6">
        <v>0.4</v>
      </c>
      <c r="W456" s="6">
        <v>3.6</v>
      </c>
      <c r="X456" s="6">
        <v>3.9</v>
      </c>
      <c r="Y456" s="6">
        <v>6.3</v>
      </c>
      <c r="Z456" s="6">
        <v>0.6</v>
      </c>
      <c r="AA456" s="6">
        <v>0.1</v>
      </c>
      <c r="AB456" s="6">
        <v>1.3</v>
      </c>
      <c r="AC456" s="6">
        <v>1.8</v>
      </c>
      <c r="AD456" s="6">
        <v>16.8</v>
      </c>
    </row>
    <row r="457" spans="1:30" x14ac:dyDescent="0.45">
      <c r="A457" s="2">
        <v>398</v>
      </c>
      <c r="B457" s="3" t="s">
        <v>467</v>
      </c>
      <c r="C457" s="4" t="s">
        <v>39</v>
      </c>
      <c r="D457" s="2">
        <v>23</v>
      </c>
      <c r="E457" s="3" t="s">
        <v>173</v>
      </c>
      <c r="F457" s="2">
        <v>15</v>
      </c>
      <c r="G457" s="2">
        <v>0</v>
      </c>
      <c r="H457" s="2">
        <v>12.3</v>
      </c>
      <c r="I457" s="2">
        <v>1.7</v>
      </c>
      <c r="J457" s="2">
        <v>4.2</v>
      </c>
      <c r="K457" s="2">
        <v>0.41299999999999998</v>
      </c>
      <c r="L457" s="2">
        <v>1.1000000000000001</v>
      </c>
      <c r="M457" s="2">
        <v>2.6</v>
      </c>
      <c r="N457" s="2">
        <v>0.41</v>
      </c>
      <c r="O457" s="2">
        <v>0.7</v>
      </c>
      <c r="P457" s="2">
        <v>1.6</v>
      </c>
      <c r="Q457" s="2">
        <v>0.41699999999999998</v>
      </c>
      <c r="R457" s="2">
        <v>0.54</v>
      </c>
      <c r="S457" s="2">
        <v>0.5</v>
      </c>
      <c r="T457" s="2">
        <v>0.8</v>
      </c>
      <c r="U457" s="2">
        <v>0.66700000000000004</v>
      </c>
      <c r="V457" s="2">
        <v>0.8</v>
      </c>
      <c r="W457" s="2">
        <v>1.7</v>
      </c>
      <c r="X457" s="2">
        <v>2.5</v>
      </c>
      <c r="Y457" s="2">
        <v>1.1000000000000001</v>
      </c>
      <c r="Z457" s="2">
        <v>0.2</v>
      </c>
      <c r="AA457" s="2">
        <v>0.1</v>
      </c>
      <c r="AB457" s="2">
        <v>0.7</v>
      </c>
      <c r="AC457" s="2">
        <v>1.5</v>
      </c>
      <c r="AD457" s="2">
        <v>5.0999999999999996</v>
      </c>
    </row>
    <row r="458" spans="1:30" x14ac:dyDescent="0.45">
      <c r="A458" s="2">
        <v>399</v>
      </c>
      <c r="B458" s="3" t="s">
        <v>468</v>
      </c>
      <c r="C458" s="4" t="s">
        <v>28</v>
      </c>
      <c r="D458" s="2">
        <v>29</v>
      </c>
      <c r="E458" s="3" t="s">
        <v>35</v>
      </c>
      <c r="F458" s="2">
        <v>46</v>
      </c>
      <c r="G458" s="2">
        <v>46</v>
      </c>
      <c r="H458" s="2">
        <v>35.4</v>
      </c>
      <c r="I458" s="2">
        <v>8.6</v>
      </c>
      <c r="J458" s="2">
        <v>18.2</v>
      </c>
      <c r="K458" s="2">
        <v>0.47199999999999998</v>
      </c>
      <c r="L458" s="2">
        <v>1.7</v>
      </c>
      <c r="M458" s="2">
        <v>5.3</v>
      </c>
      <c r="N458" s="2">
        <v>0.311</v>
      </c>
      <c r="O458" s="2">
        <v>6.9</v>
      </c>
      <c r="P458" s="2">
        <v>12.9</v>
      </c>
      <c r="Q458" s="2">
        <v>0.53900000000000003</v>
      </c>
      <c r="R458" s="2">
        <v>0.51800000000000002</v>
      </c>
      <c r="S458" s="2">
        <v>5.0999999999999996</v>
      </c>
      <c r="T458" s="2">
        <v>6.6</v>
      </c>
      <c r="U458" s="2">
        <v>0.78100000000000003</v>
      </c>
      <c r="V458" s="2">
        <v>2.2000000000000002</v>
      </c>
      <c r="W458" s="2">
        <v>7</v>
      </c>
      <c r="X458" s="2">
        <v>9.1999999999999993</v>
      </c>
      <c r="Y458" s="2">
        <v>5</v>
      </c>
      <c r="Z458" s="2">
        <v>0.5</v>
      </c>
      <c r="AA458" s="2">
        <v>0.3</v>
      </c>
      <c r="AB458" s="2">
        <v>3.5</v>
      </c>
      <c r="AC458" s="2">
        <v>2.7</v>
      </c>
      <c r="AD458" s="2">
        <v>24</v>
      </c>
    </row>
    <row r="459" spans="1:30" x14ac:dyDescent="0.45">
      <c r="A459" s="2">
        <v>400</v>
      </c>
      <c r="B459" s="3" t="s">
        <v>469</v>
      </c>
      <c r="C459" s="4" t="s">
        <v>33</v>
      </c>
      <c r="D459" s="2">
        <v>27</v>
      </c>
      <c r="E459" s="3" t="s">
        <v>64</v>
      </c>
      <c r="F459" s="2">
        <v>38</v>
      </c>
      <c r="G459" s="2">
        <v>11</v>
      </c>
      <c r="H459" s="2">
        <v>17.600000000000001</v>
      </c>
      <c r="I459" s="2">
        <v>3.3</v>
      </c>
      <c r="J459" s="2">
        <v>6.9</v>
      </c>
      <c r="K459" s="2">
        <v>0.48499999999999999</v>
      </c>
      <c r="L459" s="2">
        <v>1.4</v>
      </c>
      <c r="M459" s="2">
        <v>3.6</v>
      </c>
      <c r="N459" s="2">
        <v>0.39300000000000002</v>
      </c>
      <c r="O459" s="2">
        <v>1.9</v>
      </c>
      <c r="P459" s="2">
        <v>3.3</v>
      </c>
      <c r="Q459" s="2">
        <v>0.58299999999999996</v>
      </c>
      <c r="R459" s="2">
        <v>0.58599999999999997</v>
      </c>
      <c r="S459" s="2">
        <v>1</v>
      </c>
      <c r="T459" s="2">
        <v>1.3</v>
      </c>
      <c r="U459" s="2">
        <v>0.76</v>
      </c>
      <c r="V459" s="2">
        <v>1.4</v>
      </c>
      <c r="W459" s="2">
        <v>2.5</v>
      </c>
      <c r="X459" s="2">
        <v>3.8</v>
      </c>
      <c r="Y459" s="2">
        <v>1.2</v>
      </c>
      <c r="Z459" s="2">
        <v>0.5</v>
      </c>
      <c r="AA459" s="2">
        <v>0.5</v>
      </c>
      <c r="AB459" s="2">
        <v>0.8</v>
      </c>
      <c r="AC459" s="2">
        <v>2.5</v>
      </c>
      <c r="AD459" s="2">
        <v>9.1</v>
      </c>
    </row>
    <row r="460" spans="1:30" x14ac:dyDescent="0.45">
      <c r="A460" s="8" t="s">
        <v>0</v>
      </c>
      <c r="B460" s="8" t="s">
        <v>1</v>
      </c>
      <c r="C460" s="8" t="s">
        <v>2</v>
      </c>
      <c r="D460" s="8" t="s">
        <v>3</v>
      </c>
      <c r="E460" s="8" t="s">
        <v>4</v>
      </c>
      <c r="F460" s="8" t="s">
        <v>5</v>
      </c>
      <c r="G460" s="8" t="s">
        <v>6</v>
      </c>
      <c r="H460" s="8" t="s">
        <v>7</v>
      </c>
      <c r="I460" s="8" t="s">
        <v>8</v>
      </c>
      <c r="J460" s="8" t="s">
        <v>9</v>
      </c>
      <c r="K460" s="8" t="s">
        <v>10</v>
      </c>
      <c r="L460" s="8" t="s">
        <v>11</v>
      </c>
      <c r="M460" s="8" t="s">
        <v>12</v>
      </c>
      <c r="N460" s="8" t="s">
        <v>13</v>
      </c>
      <c r="O460" s="8" t="s">
        <v>14</v>
      </c>
      <c r="P460" s="8" t="s">
        <v>15</v>
      </c>
      <c r="Q460" s="8" t="s">
        <v>16</v>
      </c>
      <c r="R460" s="8" t="s">
        <v>17</v>
      </c>
      <c r="S460" s="8" t="s">
        <v>18</v>
      </c>
      <c r="T460" s="8" t="s">
        <v>19</v>
      </c>
      <c r="U460" s="8" t="s">
        <v>20</v>
      </c>
      <c r="V460" s="8" t="s">
        <v>21</v>
      </c>
      <c r="W460" s="8" t="s">
        <v>22</v>
      </c>
      <c r="X460" s="8" t="s">
        <v>23</v>
      </c>
      <c r="Y460" s="8" t="s">
        <v>24</v>
      </c>
      <c r="Z460" s="8" t="s">
        <v>25</v>
      </c>
      <c r="AA460" s="8" t="s">
        <v>26</v>
      </c>
      <c r="AB460" s="8" t="s">
        <v>27</v>
      </c>
      <c r="AC460" s="8" t="s">
        <v>28</v>
      </c>
      <c r="AD460" s="8" t="s">
        <v>29</v>
      </c>
    </row>
    <row r="461" spans="1:30" x14ac:dyDescent="0.45">
      <c r="A461" s="2">
        <v>401</v>
      </c>
      <c r="B461" s="3" t="s">
        <v>470</v>
      </c>
      <c r="C461" s="4" t="s">
        <v>39</v>
      </c>
      <c r="D461" s="2">
        <v>25</v>
      </c>
      <c r="E461" s="3" t="s">
        <v>151</v>
      </c>
      <c r="F461" s="2">
        <v>53</v>
      </c>
      <c r="G461" s="2">
        <v>28</v>
      </c>
      <c r="H461" s="2">
        <v>31</v>
      </c>
      <c r="I461" s="2">
        <v>5.4</v>
      </c>
      <c r="J461" s="2">
        <v>11.1</v>
      </c>
      <c r="K461" s="2">
        <v>0.48299999999999998</v>
      </c>
      <c r="L461" s="2">
        <v>1.7</v>
      </c>
      <c r="M461" s="2">
        <v>4.8</v>
      </c>
      <c r="N461" s="2">
        <v>0.35299999999999998</v>
      </c>
      <c r="O461" s="2">
        <v>3.7</v>
      </c>
      <c r="P461" s="2">
        <v>6.3</v>
      </c>
      <c r="Q461" s="2">
        <v>0.57999999999999996</v>
      </c>
      <c r="R461" s="2">
        <v>0.55900000000000005</v>
      </c>
      <c r="S461" s="2">
        <v>3.1</v>
      </c>
      <c r="T461" s="2">
        <v>3.6</v>
      </c>
      <c r="U461" s="2">
        <v>0.85899999999999999</v>
      </c>
      <c r="V461" s="2">
        <v>0.7</v>
      </c>
      <c r="W461" s="2">
        <v>3.2</v>
      </c>
      <c r="X461" s="2">
        <v>3.9</v>
      </c>
      <c r="Y461" s="2">
        <v>5.4</v>
      </c>
      <c r="Z461" s="2">
        <v>0.9</v>
      </c>
      <c r="AA461" s="2">
        <v>0.2</v>
      </c>
      <c r="AB461" s="2">
        <v>2.1</v>
      </c>
      <c r="AC461" s="2">
        <v>1.8</v>
      </c>
      <c r="AD461" s="2">
        <v>15.5</v>
      </c>
    </row>
    <row r="462" spans="1:30" x14ac:dyDescent="0.45">
      <c r="A462" s="2">
        <v>402</v>
      </c>
      <c r="B462" s="3" t="s">
        <v>471</v>
      </c>
      <c r="C462" s="4" t="s">
        <v>59</v>
      </c>
      <c r="D462" s="2">
        <v>24</v>
      </c>
      <c r="E462" s="3" t="s">
        <v>151</v>
      </c>
      <c r="F462" s="2">
        <v>35</v>
      </c>
      <c r="G462" s="2">
        <v>26</v>
      </c>
      <c r="H462" s="2">
        <v>23.3</v>
      </c>
      <c r="I462" s="2">
        <v>2.4</v>
      </c>
      <c r="J462" s="2">
        <v>5.9</v>
      </c>
      <c r="K462" s="2">
        <v>0.40500000000000003</v>
      </c>
      <c r="L462" s="2">
        <v>0.9</v>
      </c>
      <c r="M462" s="2">
        <v>2.7</v>
      </c>
      <c r="N462" s="2">
        <v>0.33700000000000002</v>
      </c>
      <c r="O462" s="2">
        <v>1.5</v>
      </c>
      <c r="P462" s="2">
        <v>3.1</v>
      </c>
      <c r="Q462" s="2">
        <v>0.46400000000000002</v>
      </c>
      <c r="R462" s="2">
        <v>0.48299999999999998</v>
      </c>
      <c r="S462" s="2">
        <v>1</v>
      </c>
      <c r="T462" s="2">
        <v>1.3</v>
      </c>
      <c r="U462" s="2">
        <v>0.78300000000000003</v>
      </c>
      <c r="V462" s="2">
        <v>0.5</v>
      </c>
      <c r="W462" s="2">
        <v>1.9</v>
      </c>
      <c r="X462" s="2">
        <v>2.4</v>
      </c>
      <c r="Y462" s="2">
        <v>1.3</v>
      </c>
      <c r="Z462" s="2">
        <v>1.2</v>
      </c>
      <c r="AA462" s="2">
        <v>0.3</v>
      </c>
      <c r="AB462" s="2">
        <v>0.9</v>
      </c>
      <c r="AC462" s="2">
        <v>1.6</v>
      </c>
      <c r="AD462" s="2">
        <v>6.7</v>
      </c>
    </row>
    <row r="463" spans="1:30" x14ac:dyDescent="0.45">
      <c r="A463" s="2">
        <v>403</v>
      </c>
      <c r="B463" s="3" t="s">
        <v>472</v>
      </c>
      <c r="C463" s="4" t="s">
        <v>33</v>
      </c>
      <c r="D463" s="2">
        <v>24</v>
      </c>
      <c r="E463" s="3" t="s">
        <v>74</v>
      </c>
      <c r="F463" s="2">
        <v>50</v>
      </c>
      <c r="G463" s="2">
        <v>14</v>
      </c>
      <c r="H463" s="2">
        <v>16.7</v>
      </c>
      <c r="I463" s="2">
        <v>2.6</v>
      </c>
      <c r="J463" s="2">
        <v>4.9000000000000004</v>
      </c>
      <c r="K463" s="2">
        <v>0.53400000000000003</v>
      </c>
      <c r="L463" s="2">
        <v>0.2</v>
      </c>
      <c r="M463" s="2">
        <v>0.6</v>
      </c>
      <c r="N463" s="2">
        <v>0.34499999999999997</v>
      </c>
      <c r="O463" s="2">
        <v>2.4</v>
      </c>
      <c r="P463" s="2">
        <v>4.4000000000000004</v>
      </c>
      <c r="Q463" s="2">
        <v>0.56000000000000005</v>
      </c>
      <c r="R463" s="2">
        <v>0.55500000000000005</v>
      </c>
      <c r="S463" s="2">
        <v>0.5</v>
      </c>
      <c r="T463" s="2">
        <v>0.8</v>
      </c>
      <c r="U463" s="2">
        <v>0.71099999999999997</v>
      </c>
      <c r="V463" s="2">
        <v>2</v>
      </c>
      <c r="W463" s="2">
        <v>3</v>
      </c>
      <c r="X463" s="2">
        <v>5</v>
      </c>
      <c r="Y463" s="2">
        <v>1.2</v>
      </c>
      <c r="Z463" s="2">
        <v>0.7</v>
      </c>
      <c r="AA463" s="2">
        <v>0.8</v>
      </c>
      <c r="AB463" s="2">
        <v>0.7</v>
      </c>
      <c r="AC463" s="2">
        <v>2.2000000000000002</v>
      </c>
      <c r="AD463" s="2">
        <v>6</v>
      </c>
    </row>
    <row r="464" spans="1:30" x14ac:dyDescent="0.45">
      <c r="A464" s="2">
        <v>404</v>
      </c>
      <c r="B464" s="3" t="s">
        <v>473</v>
      </c>
      <c r="C464" s="4" t="s">
        <v>33</v>
      </c>
      <c r="D464" s="2">
        <v>24</v>
      </c>
      <c r="E464" s="3" t="s">
        <v>44</v>
      </c>
      <c r="F464" s="2">
        <v>52</v>
      </c>
      <c r="G464" s="2">
        <v>0</v>
      </c>
      <c r="H464" s="2">
        <v>22.4</v>
      </c>
      <c r="I464" s="2">
        <v>4.7</v>
      </c>
      <c r="J464" s="2">
        <v>9.5</v>
      </c>
      <c r="K464" s="2">
        <v>0.48799999999999999</v>
      </c>
      <c r="L464" s="2">
        <v>1.9</v>
      </c>
      <c r="M464" s="2">
        <v>4.7</v>
      </c>
      <c r="N464" s="2">
        <v>0.41399999999999998</v>
      </c>
      <c r="O464" s="2">
        <v>2.7</v>
      </c>
      <c r="P464" s="2">
        <v>4.8</v>
      </c>
      <c r="Q464" s="2">
        <v>0.56000000000000005</v>
      </c>
      <c r="R464" s="2">
        <v>0.59</v>
      </c>
      <c r="S464" s="2">
        <v>1.1000000000000001</v>
      </c>
      <c r="T464" s="2">
        <v>1.4</v>
      </c>
      <c r="U464" s="2">
        <v>0.76</v>
      </c>
      <c r="V464" s="2">
        <v>0.9</v>
      </c>
      <c r="W464" s="2">
        <v>3.7</v>
      </c>
      <c r="X464" s="2">
        <v>4.5999999999999996</v>
      </c>
      <c r="Y464" s="2">
        <v>1.1000000000000001</v>
      </c>
      <c r="Z464" s="2">
        <v>0.7</v>
      </c>
      <c r="AA464" s="2">
        <v>0.8</v>
      </c>
      <c r="AB464" s="2">
        <v>1.2</v>
      </c>
      <c r="AC464" s="2">
        <v>1.9</v>
      </c>
      <c r="AD464" s="2">
        <v>12.3</v>
      </c>
    </row>
    <row r="465" spans="1:30" x14ac:dyDescent="0.45">
      <c r="A465" s="2">
        <v>405</v>
      </c>
      <c r="B465" s="3" t="s">
        <v>474</v>
      </c>
      <c r="C465" s="4" t="s">
        <v>39</v>
      </c>
      <c r="D465" s="2">
        <v>24</v>
      </c>
      <c r="E465" s="3" t="s">
        <v>68</v>
      </c>
      <c r="F465" s="2">
        <v>6</v>
      </c>
      <c r="G465" s="2">
        <v>0</v>
      </c>
      <c r="H465" s="2">
        <v>7</v>
      </c>
      <c r="I465" s="2">
        <v>1</v>
      </c>
      <c r="J465" s="2">
        <v>1.8</v>
      </c>
      <c r="K465" s="2">
        <v>0.54500000000000004</v>
      </c>
      <c r="L465" s="2">
        <v>0.2</v>
      </c>
      <c r="M465" s="2">
        <v>0.7</v>
      </c>
      <c r="N465" s="2">
        <v>0.25</v>
      </c>
      <c r="O465" s="2">
        <v>0.8</v>
      </c>
      <c r="P465" s="2">
        <v>1.2</v>
      </c>
      <c r="Q465" s="2">
        <v>0.71399999999999997</v>
      </c>
      <c r="R465" s="2">
        <v>0.59099999999999997</v>
      </c>
      <c r="S465" s="2">
        <v>0.3</v>
      </c>
      <c r="T465" s="2">
        <v>0.3</v>
      </c>
      <c r="U465" s="2">
        <v>1</v>
      </c>
      <c r="V465" s="2">
        <v>0.2</v>
      </c>
      <c r="W465" s="2">
        <v>0.7</v>
      </c>
      <c r="X465" s="2">
        <v>0.8</v>
      </c>
      <c r="Y465" s="2">
        <v>0.7</v>
      </c>
      <c r="Z465" s="2">
        <v>0</v>
      </c>
      <c r="AA465" s="2">
        <v>0.3</v>
      </c>
      <c r="AB465" s="2">
        <v>0.5</v>
      </c>
      <c r="AC465" s="2">
        <v>0.7</v>
      </c>
      <c r="AD465" s="2">
        <v>2.5</v>
      </c>
    </row>
    <row r="466" spans="1:30" x14ac:dyDescent="0.45">
      <c r="A466" s="2">
        <v>406</v>
      </c>
      <c r="B466" s="3" t="s">
        <v>475</v>
      </c>
      <c r="C466" s="4" t="s">
        <v>33</v>
      </c>
      <c r="D466" s="2">
        <v>26</v>
      </c>
      <c r="E466" s="3" t="s">
        <v>70</v>
      </c>
      <c r="F466" s="2">
        <v>41</v>
      </c>
      <c r="G466" s="2">
        <v>28</v>
      </c>
      <c r="H466" s="2">
        <v>25.7</v>
      </c>
      <c r="I466" s="2">
        <v>3.6</v>
      </c>
      <c r="J466" s="2">
        <v>5.3</v>
      </c>
      <c r="K466" s="2">
        <v>0.67700000000000005</v>
      </c>
      <c r="L466" s="2">
        <v>0</v>
      </c>
      <c r="M466" s="2">
        <v>0</v>
      </c>
      <c r="N466" s="2"/>
      <c r="O466" s="2">
        <v>3.6</v>
      </c>
      <c r="P466" s="2">
        <v>5.3</v>
      </c>
      <c r="Q466" s="2">
        <v>0.67700000000000005</v>
      </c>
      <c r="R466" s="2">
        <v>0.67700000000000005</v>
      </c>
      <c r="S466" s="2">
        <v>2.2000000000000002</v>
      </c>
      <c r="T466" s="2">
        <v>2.9</v>
      </c>
      <c r="U466" s="2">
        <v>0.748</v>
      </c>
      <c r="V466" s="2">
        <v>2.6</v>
      </c>
      <c r="W466" s="2">
        <v>5.2</v>
      </c>
      <c r="X466" s="2">
        <v>7.9</v>
      </c>
      <c r="Y466" s="2">
        <v>0.9</v>
      </c>
      <c r="Z466" s="2">
        <v>0.3</v>
      </c>
      <c r="AA466" s="2">
        <v>1.3</v>
      </c>
      <c r="AB466" s="2">
        <v>1</v>
      </c>
      <c r="AC466" s="2">
        <v>2.7</v>
      </c>
      <c r="AD466" s="2">
        <v>9.3000000000000007</v>
      </c>
    </row>
    <row r="467" spans="1:30" x14ac:dyDescent="0.45">
      <c r="A467" s="2">
        <v>407</v>
      </c>
      <c r="B467" s="3" t="s">
        <v>476</v>
      </c>
      <c r="C467" s="4" t="s">
        <v>39</v>
      </c>
      <c r="D467" s="2">
        <v>30</v>
      </c>
      <c r="E467" s="3" t="s">
        <v>37</v>
      </c>
      <c r="F467" s="2">
        <v>42</v>
      </c>
      <c r="G467" s="2">
        <v>6</v>
      </c>
      <c r="H467" s="2">
        <v>26.1</v>
      </c>
      <c r="I467" s="2">
        <v>3.6</v>
      </c>
      <c r="J467" s="2">
        <v>8.1999999999999993</v>
      </c>
      <c r="K467" s="2">
        <v>0.44500000000000001</v>
      </c>
      <c r="L467" s="2">
        <v>1.6</v>
      </c>
      <c r="M467" s="2">
        <v>4.5</v>
      </c>
      <c r="N467" s="2">
        <v>0.35099999999999998</v>
      </c>
      <c r="O467" s="2">
        <v>2.1</v>
      </c>
      <c r="P467" s="2">
        <v>3.7</v>
      </c>
      <c r="Q467" s="2">
        <v>0.55800000000000005</v>
      </c>
      <c r="R467" s="2">
        <v>0.54100000000000004</v>
      </c>
      <c r="S467" s="2">
        <v>1.2</v>
      </c>
      <c r="T467" s="2">
        <v>1.3</v>
      </c>
      <c r="U467" s="2">
        <v>0.94399999999999995</v>
      </c>
      <c r="V467" s="2">
        <v>0.4</v>
      </c>
      <c r="W467" s="2">
        <v>2.5</v>
      </c>
      <c r="X467" s="2">
        <v>2.9</v>
      </c>
      <c r="Y467" s="2">
        <v>2.5</v>
      </c>
      <c r="Z467" s="2">
        <v>0.6</v>
      </c>
      <c r="AA467" s="2">
        <v>0.3</v>
      </c>
      <c r="AB467" s="2">
        <v>0.9</v>
      </c>
      <c r="AC467" s="2">
        <v>1.8</v>
      </c>
      <c r="AD467" s="2">
        <v>10.1</v>
      </c>
    </row>
    <row r="468" spans="1:30" x14ac:dyDescent="0.45">
      <c r="A468" s="2">
        <v>408</v>
      </c>
      <c r="B468" s="3" t="s">
        <v>477</v>
      </c>
      <c r="C468" s="4" t="s">
        <v>59</v>
      </c>
      <c r="D468" s="2">
        <v>29</v>
      </c>
      <c r="E468" s="3" t="s">
        <v>37</v>
      </c>
      <c r="F468" s="2">
        <v>47</v>
      </c>
      <c r="G468" s="2">
        <v>17</v>
      </c>
      <c r="H468" s="2">
        <v>27.2</v>
      </c>
      <c r="I468" s="2">
        <v>4.5</v>
      </c>
      <c r="J468" s="2">
        <v>10</v>
      </c>
      <c r="K468" s="2">
        <v>0.45</v>
      </c>
      <c r="L468" s="2">
        <v>2.7</v>
      </c>
      <c r="M468" s="2">
        <v>6.7</v>
      </c>
      <c r="N468" s="2">
        <v>0.39700000000000002</v>
      </c>
      <c r="O468" s="2">
        <v>1.8</v>
      </c>
      <c r="P468" s="2">
        <v>3.2</v>
      </c>
      <c r="Q468" s="2">
        <v>0.55900000000000005</v>
      </c>
      <c r="R468" s="2">
        <v>0.58399999999999996</v>
      </c>
      <c r="S468" s="2">
        <v>1.3</v>
      </c>
      <c r="T468" s="2">
        <v>1.5</v>
      </c>
      <c r="U468" s="2">
        <v>0.88400000000000001</v>
      </c>
      <c r="V468" s="2">
        <v>0.2</v>
      </c>
      <c r="W468" s="2">
        <v>2.2000000000000002</v>
      </c>
      <c r="X468" s="2">
        <v>2.4</v>
      </c>
      <c r="Y468" s="2">
        <v>2.8</v>
      </c>
      <c r="Z468" s="2">
        <v>0.6</v>
      </c>
      <c r="AA468" s="2">
        <v>0.2</v>
      </c>
      <c r="AB468" s="2">
        <v>1.4</v>
      </c>
      <c r="AC468" s="2">
        <v>2.2999999999999998</v>
      </c>
      <c r="AD468" s="2">
        <v>13</v>
      </c>
    </row>
    <row r="469" spans="1:30" x14ac:dyDescent="0.45">
      <c r="A469" s="2">
        <v>409</v>
      </c>
      <c r="B469" s="3" t="s">
        <v>478</v>
      </c>
      <c r="C469" s="4" t="s">
        <v>39</v>
      </c>
      <c r="D469" s="2">
        <v>26</v>
      </c>
      <c r="E469" s="3" t="s">
        <v>173</v>
      </c>
      <c r="F469" s="2">
        <v>9</v>
      </c>
      <c r="G469" s="2">
        <v>0</v>
      </c>
      <c r="H469" s="2">
        <v>3.3</v>
      </c>
      <c r="I469" s="2">
        <v>0</v>
      </c>
      <c r="J469" s="2">
        <v>1</v>
      </c>
      <c r="K469" s="2">
        <v>0</v>
      </c>
      <c r="L469" s="2">
        <v>0</v>
      </c>
      <c r="M469" s="2">
        <v>0.6</v>
      </c>
      <c r="N469" s="2">
        <v>0</v>
      </c>
      <c r="O469" s="2">
        <v>0</v>
      </c>
      <c r="P469" s="2">
        <v>0.4</v>
      </c>
      <c r="Q469" s="2">
        <v>0</v>
      </c>
      <c r="R469" s="2">
        <v>0</v>
      </c>
      <c r="S469" s="2">
        <v>0.4</v>
      </c>
      <c r="T469" s="2">
        <v>0.7</v>
      </c>
      <c r="U469" s="2">
        <v>0.66700000000000004</v>
      </c>
      <c r="V469" s="2">
        <v>0.1</v>
      </c>
      <c r="W469" s="2">
        <v>0.2</v>
      </c>
      <c r="X469" s="2">
        <v>0.3</v>
      </c>
      <c r="Y469" s="2">
        <v>0.2</v>
      </c>
      <c r="Z469" s="2">
        <v>0</v>
      </c>
      <c r="AA469" s="2">
        <v>0.1</v>
      </c>
      <c r="AB469" s="2">
        <v>0</v>
      </c>
      <c r="AC469" s="2">
        <v>0.1</v>
      </c>
      <c r="AD469" s="2">
        <v>0.4</v>
      </c>
    </row>
    <row r="470" spans="1:30" x14ac:dyDescent="0.45">
      <c r="A470" s="2">
        <v>410</v>
      </c>
      <c r="B470" s="3" t="s">
        <v>479</v>
      </c>
      <c r="C470" s="4" t="s">
        <v>33</v>
      </c>
      <c r="D470" s="2">
        <v>25</v>
      </c>
      <c r="E470" s="3" t="s">
        <v>35</v>
      </c>
      <c r="F470" s="2">
        <v>21</v>
      </c>
      <c r="G470" s="2">
        <v>21</v>
      </c>
      <c r="H470" s="2">
        <v>29.2</v>
      </c>
      <c r="I470" s="2">
        <v>2.8</v>
      </c>
      <c r="J470" s="2">
        <v>4.7</v>
      </c>
      <c r="K470" s="2">
        <v>0.59199999999999997</v>
      </c>
      <c r="L470" s="2">
        <v>0</v>
      </c>
      <c r="M470" s="2">
        <v>0</v>
      </c>
      <c r="N470" s="2"/>
      <c r="O470" s="2">
        <v>2.8</v>
      </c>
      <c r="P470" s="2">
        <v>4.7</v>
      </c>
      <c r="Q470" s="2">
        <v>0.59199999999999997</v>
      </c>
      <c r="R470" s="2">
        <v>0.59199999999999997</v>
      </c>
      <c r="S470" s="2">
        <v>0.7</v>
      </c>
      <c r="T470" s="2">
        <v>1.8</v>
      </c>
      <c r="U470" s="2">
        <v>0.36799999999999999</v>
      </c>
      <c r="V470" s="2">
        <v>5.3</v>
      </c>
      <c r="W470" s="2">
        <v>5</v>
      </c>
      <c r="X470" s="2">
        <v>10.3</v>
      </c>
      <c r="Y470" s="2">
        <v>0.7</v>
      </c>
      <c r="Z470" s="2">
        <v>1.5</v>
      </c>
      <c r="AA470" s="2">
        <v>1.3</v>
      </c>
      <c r="AB470" s="2">
        <v>1</v>
      </c>
      <c r="AC470" s="2">
        <v>1.9</v>
      </c>
      <c r="AD470" s="2">
        <v>6.2</v>
      </c>
    </row>
    <row r="471" spans="1:30" x14ac:dyDescent="0.45">
      <c r="A471" s="2">
        <v>411</v>
      </c>
      <c r="B471" s="3" t="s">
        <v>480</v>
      </c>
      <c r="C471" s="4" t="s">
        <v>33</v>
      </c>
      <c r="D471" s="2">
        <v>23</v>
      </c>
      <c r="E471" s="3" t="s">
        <v>37</v>
      </c>
      <c r="F471" s="2">
        <v>22</v>
      </c>
      <c r="G471" s="2">
        <v>7</v>
      </c>
      <c r="H471" s="2">
        <v>10.7</v>
      </c>
      <c r="I471" s="2">
        <v>1.4</v>
      </c>
      <c r="J471" s="2">
        <v>2.8</v>
      </c>
      <c r="K471" s="2">
        <v>0.50800000000000001</v>
      </c>
      <c r="L471" s="2">
        <v>0.3</v>
      </c>
      <c r="M471" s="2">
        <v>0.6</v>
      </c>
      <c r="N471" s="2">
        <v>0.53800000000000003</v>
      </c>
      <c r="O471" s="2">
        <v>1.1000000000000001</v>
      </c>
      <c r="P471" s="2">
        <v>2.2000000000000002</v>
      </c>
      <c r="Q471" s="2">
        <v>0.5</v>
      </c>
      <c r="R471" s="2">
        <v>0.56599999999999995</v>
      </c>
      <c r="S471" s="2">
        <v>0.7</v>
      </c>
      <c r="T471" s="2">
        <v>1</v>
      </c>
      <c r="U471" s="2">
        <v>0.72699999999999998</v>
      </c>
      <c r="V471" s="2">
        <v>0.9</v>
      </c>
      <c r="W471" s="2">
        <v>2</v>
      </c>
      <c r="X471" s="2">
        <v>2.9</v>
      </c>
      <c r="Y471" s="2">
        <v>1.2</v>
      </c>
      <c r="Z471" s="2">
        <v>0.2</v>
      </c>
      <c r="AA471" s="2">
        <v>0.3</v>
      </c>
      <c r="AB471" s="2">
        <v>0.6</v>
      </c>
      <c r="AC471" s="2">
        <v>1.4</v>
      </c>
      <c r="AD471" s="2">
        <v>3.9</v>
      </c>
    </row>
    <row r="472" spans="1:30" x14ac:dyDescent="0.45">
      <c r="A472" s="2">
        <v>412</v>
      </c>
      <c r="B472" s="3" t="s">
        <v>481</v>
      </c>
      <c r="C472" s="4" t="s">
        <v>28</v>
      </c>
      <c r="D472" s="2">
        <v>23</v>
      </c>
      <c r="E472" s="3" t="s">
        <v>51</v>
      </c>
      <c r="F472" s="2">
        <v>20</v>
      </c>
      <c r="G472" s="2">
        <v>1</v>
      </c>
      <c r="H472" s="2">
        <v>10.4</v>
      </c>
      <c r="I472" s="2">
        <v>1.5</v>
      </c>
      <c r="J472" s="2">
        <v>2.9</v>
      </c>
      <c r="K472" s="2">
        <v>0.51700000000000002</v>
      </c>
      <c r="L472" s="2">
        <v>0.4</v>
      </c>
      <c r="M472" s="2">
        <v>1.1000000000000001</v>
      </c>
      <c r="N472" s="2">
        <v>0.36399999999999999</v>
      </c>
      <c r="O472" s="2">
        <v>1.1000000000000001</v>
      </c>
      <c r="P472" s="2">
        <v>1.8</v>
      </c>
      <c r="Q472" s="2">
        <v>0.61099999999999999</v>
      </c>
      <c r="R472" s="2">
        <v>0.58599999999999997</v>
      </c>
      <c r="S472" s="2">
        <v>0.5</v>
      </c>
      <c r="T472" s="2">
        <v>0.6</v>
      </c>
      <c r="U472" s="2">
        <v>0.90900000000000003</v>
      </c>
      <c r="V472" s="2">
        <v>0.8</v>
      </c>
      <c r="W472" s="2">
        <v>1.7</v>
      </c>
      <c r="X472" s="2">
        <v>2.5</v>
      </c>
      <c r="Y472" s="2">
        <v>0.5</v>
      </c>
      <c r="Z472" s="2">
        <v>0.4</v>
      </c>
      <c r="AA472" s="2">
        <v>0.2</v>
      </c>
      <c r="AB472" s="2">
        <v>0.5</v>
      </c>
      <c r="AC472" s="2">
        <v>0.8</v>
      </c>
      <c r="AD472" s="2">
        <v>3.9</v>
      </c>
    </row>
    <row r="473" spans="1:30" x14ac:dyDescent="0.45">
      <c r="A473" s="2">
        <v>413</v>
      </c>
      <c r="B473" s="3" t="s">
        <v>482</v>
      </c>
      <c r="C473" s="4" t="s">
        <v>28</v>
      </c>
      <c r="D473" s="2">
        <v>22</v>
      </c>
      <c r="E473" s="3" t="s">
        <v>42</v>
      </c>
      <c r="F473" s="2">
        <v>48</v>
      </c>
      <c r="G473" s="2">
        <v>13</v>
      </c>
      <c r="H473" s="2">
        <v>23.2</v>
      </c>
      <c r="I473" s="2">
        <v>3.2</v>
      </c>
      <c r="J473" s="2">
        <v>8</v>
      </c>
      <c r="K473" s="2">
        <v>0.40200000000000002</v>
      </c>
      <c r="L473" s="2">
        <v>1</v>
      </c>
      <c r="M473" s="2">
        <v>3.3</v>
      </c>
      <c r="N473" s="2">
        <v>0.30099999999999999</v>
      </c>
      <c r="O473" s="2">
        <v>2.2999999999999998</v>
      </c>
      <c r="P473" s="2">
        <v>4.8</v>
      </c>
      <c r="Q473" s="2">
        <v>0.47</v>
      </c>
      <c r="R473" s="2">
        <v>0.46200000000000002</v>
      </c>
      <c r="S473" s="2">
        <v>1</v>
      </c>
      <c r="T473" s="2">
        <v>1.4</v>
      </c>
      <c r="U473" s="2">
        <v>0.68700000000000006</v>
      </c>
      <c r="V473" s="2">
        <v>1.1000000000000001</v>
      </c>
      <c r="W473" s="2">
        <v>3.1</v>
      </c>
      <c r="X473" s="2">
        <v>4.2</v>
      </c>
      <c r="Y473" s="2">
        <v>1.6</v>
      </c>
      <c r="Z473" s="2">
        <v>0.5</v>
      </c>
      <c r="AA473" s="2">
        <v>0.2</v>
      </c>
      <c r="AB473" s="2">
        <v>1.1000000000000001</v>
      </c>
      <c r="AC473" s="2">
        <v>1.4</v>
      </c>
      <c r="AD473" s="2">
        <v>8.4</v>
      </c>
    </row>
    <row r="474" spans="1:30" x14ac:dyDescent="0.45">
      <c r="A474" s="2">
        <v>414</v>
      </c>
      <c r="B474" s="3" t="s">
        <v>483</v>
      </c>
      <c r="C474" s="4" t="s">
        <v>50</v>
      </c>
      <c r="D474" s="2">
        <v>21</v>
      </c>
      <c r="E474" s="3" t="s">
        <v>62</v>
      </c>
      <c r="F474" s="2">
        <v>10</v>
      </c>
      <c r="G474" s="2">
        <v>0</v>
      </c>
      <c r="H474" s="2">
        <v>6.6</v>
      </c>
      <c r="I474" s="2">
        <v>1.3</v>
      </c>
      <c r="J474" s="2">
        <v>2.5</v>
      </c>
      <c r="K474" s="2">
        <v>0.52</v>
      </c>
      <c r="L474" s="2">
        <v>0.2</v>
      </c>
      <c r="M474" s="2">
        <v>0.3</v>
      </c>
      <c r="N474" s="2">
        <v>0.66700000000000004</v>
      </c>
      <c r="O474" s="2">
        <v>1.1000000000000001</v>
      </c>
      <c r="P474" s="2">
        <v>2.2000000000000002</v>
      </c>
      <c r="Q474" s="2">
        <v>0.5</v>
      </c>
      <c r="R474" s="2">
        <v>0.56000000000000005</v>
      </c>
      <c r="S474" s="2">
        <v>1.3</v>
      </c>
      <c r="T474" s="2">
        <v>1.7</v>
      </c>
      <c r="U474" s="2">
        <v>0.76500000000000001</v>
      </c>
      <c r="V474" s="2">
        <v>0.2</v>
      </c>
      <c r="W474" s="2">
        <v>0.9</v>
      </c>
      <c r="X474" s="2">
        <v>1.1000000000000001</v>
      </c>
      <c r="Y474" s="2">
        <v>1.1000000000000001</v>
      </c>
      <c r="Z474" s="2">
        <v>0.8</v>
      </c>
      <c r="AA474" s="2">
        <v>0.3</v>
      </c>
      <c r="AB474" s="2">
        <v>0.7</v>
      </c>
      <c r="AC474" s="2">
        <v>0.7</v>
      </c>
      <c r="AD474" s="2">
        <v>4.0999999999999996</v>
      </c>
    </row>
    <row r="475" spans="1:30" x14ac:dyDescent="0.45">
      <c r="A475" s="2">
        <v>415</v>
      </c>
      <c r="B475" s="3" t="s">
        <v>484</v>
      </c>
      <c r="C475" s="4" t="s">
        <v>50</v>
      </c>
      <c r="D475" s="2">
        <v>35</v>
      </c>
      <c r="E475" s="3" t="s">
        <v>42</v>
      </c>
      <c r="F475" s="2">
        <v>19</v>
      </c>
      <c r="G475" s="2">
        <v>7</v>
      </c>
      <c r="H475" s="2">
        <v>17.5</v>
      </c>
      <c r="I475" s="2">
        <v>3.3</v>
      </c>
      <c r="J475" s="2">
        <v>7.4</v>
      </c>
      <c r="K475" s="2">
        <v>0.44700000000000001</v>
      </c>
      <c r="L475" s="2">
        <v>0.7</v>
      </c>
      <c r="M475" s="2">
        <v>1.9</v>
      </c>
      <c r="N475" s="2">
        <v>0.35099999999999998</v>
      </c>
      <c r="O475" s="2">
        <v>2.6</v>
      </c>
      <c r="P475" s="2">
        <v>5.5</v>
      </c>
      <c r="Q475" s="2">
        <v>0.48099999999999998</v>
      </c>
      <c r="R475" s="2">
        <v>0.49299999999999999</v>
      </c>
      <c r="S475" s="2">
        <v>1.2</v>
      </c>
      <c r="T475" s="2">
        <v>1.3</v>
      </c>
      <c r="U475" s="2">
        <v>0.91700000000000004</v>
      </c>
      <c r="V475" s="2">
        <v>0.4</v>
      </c>
      <c r="W475" s="2">
        <v>1.4</v>
      </c>
      <c r="X475" s="2">
        <v>1.8</v>
      </c>
      <c r="Y475" s="2">
        <v>3.3</v>
      </c>
      <c r="Z475" s="2">
        <v>0.4</v>
      </c>
      <c r="AA475" s="2">
        <v>0.1</v>
      </c>
      <c r="AB475" s="2">
        <v>1.3</v>
      </c>
      <c r="AC475" s="2">
        <v>1</v>
      </c>
      <c r="AD475" s="2">
        <v>8.5</v>
      </c>
    </row>
    <row r="476" spans="1:30" x14ac:dyDescent="0.45">
      <c r="A476" s="2">
        <v>416</v>
      </c>
      <c r="B476" s="3" t="s">
        <v>485</v>
      </c>
      <c r="C476" s="4" t="s">
        <v>126</v>
      </c>
      <c r="D476" s="2">
        <v>29</v>
      </c>
      <c r="E476" s="5" t="s">
        <v>32</v>
      </c>
      <c r="F476" s="2">
        <v>39</v>
      </c>
      <c r="G476" s="2">
        <v>38</v>
      </c>
      <c r="H476" s="2">
        <v>34.4</v>
      </c>
      <c r="I476" s="2">
        <v>7.5</v>
      </c>
      <c r="J476" s="2">
        <v>16.899999999999999</v>
      </c>
      <c r="K476" s="2">
        <v>0.442</v>
      </c>
      <c r="L476" s="2">
        <v>2.4</v>
      </c>
      <c r="M476" s="2">
        <v>7.1</v>
      </c>
      <c r="N476" s="2">
        <v>0.34200000000000003</v>
      </c>
      <c r="O476" s="2">
        <v>5.0999999999999996</v>
      </c>
      <c r="P476" s="2">
        <v>9.9</v>
      </c>
      <c r="Q476" s="2">
        <v>0.51300000000000001</v>
      </c>
      <c r="R476" s="2">
        <v>0.51300000000000001</v>
      </c>
      <c r="S476" s="2">
        <v>3.4</v>
      </c>
      <c r="T476" s="2">
        <v>3.9</v>
      </c>
      <c r="U476" s="2">
        <v>0.86199999999999999</v>
      </c>
      <c r="V476" s="2">
        <v>0.6</v>
      </c>
      <c r="W476" s="2">
        <v>3.4</v>
      </c>
      <c r="X476" s="2">
        <v>4.0999999999999996</v>
      </c>
      <c r="Y476" s="2">
        <v>6.4</v>
      </c>
      <c r="Z476" s="2">
        <v>1</v>
      </c>
      <c r="AA476" s="2">
        <v>0.4</v>
      </c>
      <c r="AB476" s="2">
        <v>1.9</v>
      </c>
      <c r="AC476" s="2">
        <v>1.8</v>
      </c>
      <c r="AD476" s="2">
        <v>20.7</v>
      </c>
    </row>
    <row r="477" spans="1:30" x14ac:dyDescent="0.45">
      <c r="A477" s="6">
        <v>416</v>
      </c>
      <c r="B477" s="3" t="s">
        <v>485</v>
      </c>
      <c r="C477" s="7" t="s">
        <v>39</v>
      </c>
      <c r="D477" s="6">
        <v>29</v>
      </c>
      <c r="E477" s="3" t="s">
        <v>70</v>
      </c>
      <c r="F477" s="6">
        <v>30</v>
      </c>
      <c r="G477" s="6">
        <v>30</v>
      </c>
      <c r="H477" s="6">
        <v>35.5</v>
      </c>
      <c r="I477" s="6">
        <v>8.4</v>
      </c>
      <c r="J477" s="6">
        <v>18.3</v>
      </c>
      <c r="K477" s="6">
        <v>0.45900000000000002</v>
      </c>
      <c r="L477" s="6">
        <v>2.8</v>
      </c>
      <c r="M477" s="6">
        <v>7.7</v>
      </c>
      <c r="N477" s="6">
        <v>0.35799999999999998</v>
      </c>
      <c r="O477" s="6">
        <v>5.6</v>
      </c>
      <c r="P477" s="6">
        <v>10.6</v>
      </c>
      <c r="Q477" s="6">
        <v>0.53300000000000003</v>
      </c>
      <c r="R477" s="6">
        <v>0.53500000000000003</v>
      </c>
      <c r="S477" s="6">
        <v>3.6</v>
      </c>
      <c r="T477" s="6">
        <v>4.3</v>
      </c>
      <c r="U477" s="6">
        <v>0.84499999999999997</v>
      </c>
      <c r="V477" s="6">
        <v>0.6</v>
      </c>
      <c r="W477" s="6">
        <v>3.3</v>
      </c>
      <c r="X477" s="6">
        <v>3.9</v>
      </c>
      <c r="Y477" s="6">
        <v>6.6</v>
      </c>
      <c r="Z477" s="6">
        <v>1.1000000000000001</v>
      </c>
      <c r="AA477" s="6">
        <v>0.4</v>
      </c>
      <c r="AB477" s="6">
        <v>2.2000000000000002</v>
      </c>
      <c r="AC477" s="6">
        <v>1.7</v>
      </c>
      <c r="AD477" s="6">
        <v>23.2</v>
      </c>
    </row>
    <row r="478" spans="1:30" x14ac:dyDescent="0.45">
      <c r="A478" s="6">
        <v>416</v>
      </c>
      <c r="B478" s="3" t="s">
        <v>485</v>
      </c>
      <c r="C478" s="7" t="s">
        <v>50</v>
      </c>
      <c r="D478" s="6">
        <v>29</v>
      </c>
      <c r="E478" s="3" t="s">
        <v>37</v>
      </c>
      <c r="F478" s="6">
        <v>9</v>
      </c>
      <c r="G478" s="6">
        <v>8</v>
      </c>
      <c r="H478" s="6">
        <v>30.6</v>
      </c>
      <c r="I478" s="6">
        <v>4.4000000000000004</v>
      </c>
      <c r="J478" s="6">
        <v>12.4</v>
      </c>
      <c r="K478" s="6">
        <v>0.35699999999999998</v>
      </c>
      <c r="L478" s="6">
        <v>1.2</v>
      </c>
      <c r="M478" s="6">
        <v>4.8</v>
      </c>
      <c r="N478" s="6">
        <v>0.25600000000000001</v>
      </c>
      <c r="O478" s="6">
        <v>3.2</v>
      </c>
      <c r="P478" s="6">
        <v>7.7</v>
      </c>
      <c r="Q478" s="6">
        <v>0.42</v>
      </c>
      <c r="R478" s="6">
        <v>0.40600000000000003</v>
      </c>
      <c r="S478" s="6">
        <v>2.4</v>
      </c>
      <c r="T478" s="6">
        <v>2.6</v>
      </c>
      <c r="U478" s="6">
        <v>0.95699999999999996</v>
      </c>
      <c r="V478" s="6">
        <v>0.9</v>
      </c>
      <c r="W478" s="6">
        <v>3.7</v>
      </c>
      <c r="X478" s="6">
        <v>4.5999999999999996</v>
      </c>
      <c r="Y478" s="6">
        <v>5.6</v>
      </c>
      <c r="Z478" s="6">
        <v>0.9</v>
      </c>
      <c r="AA478" s="6">
        <v>0.2</v>
      </c>
      <c r="AB478" s="6">
        <v>1.2</v>
      </c>
      <c r="AC478" s="6">
        <v>2.1</v>
      </c>
      <c r="AD478" s="6">
        <v>12.6</v>
      </c>
    </row>
    <row r="479" spans="1:30" x14ac:dyDescent="0.45">
      <c r="A479" s="2">
        <v>417</v>
      </c>
      <c r="B479" s="3" t="s">
        <v>486</v>
      </c>
      <c r="C479" s="4" t="s">
        <v>39</v>
      </c>
      <c r="D479" s="2">
        <v>19</v>
      </c>
      <c r="E479" s="3" t="s">
        <v>64</v>
      </c>
      <c r="F479" s="2">
        <v>16</v>
      </c>
      <c r="G479" s="2">
        <v>0</v>
      </c>
      <c r="H479" s="2">
        <v>7.4</v>
      </c>
      <c r="I479" s="2">
        <v>0.9</v>
      </c>
      <c r="J479" s="2">
        <v>2.7</v>
      </c>
      <c r="K479" s="2">
        <v>0.34899999999999998</v>
      </c>
      <c r="L479" s="2">
        <v>0.4</v>
      </c>
      <c r="M479" s="2">
        <v>1.1000000000000001</v>
      </c>
      <c r="N479" s="2">
        <v>0.41199999999999998</v>
      </c>
      <c r="O479" s="2">
        <v>0.5</v>
      </c>
      <c r="P479" s="2">
        <v>1.6</v>
      </c>
      <c r="Q479" s="2">
        <v>0.308</v>
      </c>
      <c r="R479" s="2">
        <v>0.43</v>
      </c>
      <c r="S479" s="2">
        <v>0.3</v>
      </c>
      <c r="T479" s="2">
        <v>0.5</v>
      </c>
      <c r="U479" s="2">
        <v>0.625</v>
      </c>
      <c r="V479" s="2">
        <v>0.4</v>
      </c>
      <c r="W479" s="2">
        <v>0.9</v>
      </c>
      <c r="X479" s="2">
        <v>1.3</v>
      </c>
      <c r="Y479" s="2">
        <v>0.7</v>
      </c>
      <c r="Z479" s="2">
        <v>0.2</v>
      </c>
      <c r="AA479" s="2">
        <v>0</v>
      </c>
      <c r="AB479" s="2">
        <v>0.4</v>
      </c>
      <c r="AC479" s="2">
        <v>0.4</v>
      </c>
      <c r="AD479" s="2">
        <v>2.6</v>
      </c>
    </row>
    <row r="480" spans="1:30" x14ac:dyDescent="0.45">
      <c r="A480" s="2">
        <v>418</v>
      </c>
      <c r="B480" s="3" t="s">
        <v>487</v>
      </c>
      <c r="C480" s="4" t="s">
        <v>50</v>
      </c>
      <c r="D480" s="2">
        <v>27</v>
      </c>
      <c r="E480" s="3" t="s">
        <v>151</v>
      </c>
      <c r="F480" s="2">
        <v>48</v>
      </c>
      <c r="G480" s="2">
        <v>41</v>
      </c>
      <c r="H480" s="2">
        <v>31</v>
      </c>
      <c r="I480" s="2">
        <v>6.4</v>
      </c>
      <c r="J480" s="2">
        <v>13.7</v>
      </c>
      <c r="K480" s="2">
        <v>0.46500000000000002</v>
      </c>
      <c r="L480" s="2">
        <v>2.6</v>
      </c>
      <c r="M480" s="2">
        <v>6.3</v>
      </c>
      <c r="N480" s="2">
        <v>0.41599999999999998</v>
      </c>
      <c r="O480" s="2">
        <v>3.7</v>
      </c>
      <c r="P480" s="2">
        <v>7.4</v>
      </c>
      <c r="Q480" s="2">
        <v>0.50700000000000001</v>
      </c>
      <c r="R480" s="2">
        <v>0.56100000000000005</v>
      </c>
      <c r="S480" s="2">
        <v>1.9</v>
      </c>
      <c r="T480" s="2">
        <v>2.4</v>
      </c>
      <c r="U480" s="2">
        <v>0.8</v>
      </c>
      <c r="V480" s="2">
        <v>0.4</v>
      </c>
      <c r="W480" s="2">
        <v>2.2999999999999998</v>
      </c>
      <c r="X480" s="2">
        <v>2.7</v>
      </c>
      <c r="Y480" s="2">
        <v>6.2</v>
      </c>
      <c r="Z480" s="2">
        <v>0.8</v>
      </c>
      <c r="AA480" s="2">
        <v>0.5</v>
      </c>
      <c r="AB480" s="2">
        <v>2</v>
      </c>
      <c r="AC480" s="2">
        <v>2</v>
      </c>
      <c r="AD480" s="2">
        <v>17.3</v>
      </c>
    </row>
    <row r="481" spans="1:30" x14ac:dyDescent="0.45">
      <c r="A481" s="2">
        <v>419</v>
      </c>
      <c r="B481" s="3" t="s">
        <v>488</v>
      </c>
      <c r="C481" s="4" t="s">
        <v>59</v>
      </c>
      <c r="D481" s="2">
        <v>26</v>
      </c>
      <c r="E481" s="3" t="s">
        <v>51</v>
      </c>
      <c r="F481" s="2">
        <v>13</v>
      </c>
      <c r="G481" s="2">
        <v>1</v>
      </c>
      <c r="H481" s="2">
        <v>22.9</v>
      </c>
      <c r="I481" s="2">
        <v>2.9</v>
      </c>
      <c r="J481" s="2">
        <v>6.4</v>
      </c>
      <c r="K481" s="2">
        <v>0.45800000000000002</v>
      </c>
      <c r="L481" s="2">
        <v>2.5</v>
      </c>
      <c r="M481" s="2">
        <v>5.2</v>
      </c>
      <c r="N481" s="2">
        <v>0.47099999999999997</v>
      </c>
      <c r="O481" s="2">
        <v>0.5</v>
      </c>
      <c r="P481" s="2">
        <v>1.2</v>
      </c>
      <c r="Q481" s="2">
        <v>0.4</v>
      </c>
      <c r="R481" s="2">
        <v>0.65100000000000002</v>
      </c>
      <c r="S481" s="2">
        <v>1</v>
      </c>
      <c r="T481" s="2">
        <v>1.1000000000000001</v>
      </c>
      <c r="U481" s="2">
        <v>0.92900000000000005</v>
      </c>
      <c r="V481" s="2">
        <v>0.4</v>
      </c>
      <c r="W481" s="2">
        <v>1.9</v>
      </c>
      <c r="X481" s="2">
        <v>2.2999999999999998</v>
      </c>
      <c r="Y481" s="2">
        <v>1.1000000000000001</v>
      </c>
      <c r="Z481" s="2">
        <v>0.4</v>
      </c>
      <c r="AA481" s="2">
        <v>0.1</v>
      </c>
      <c r="AB481" s="2">
        <v>1.2</v>
      </c>
      <c r="AC481" s="2">
        <v>1.8</v>
      </c>
      <c r="AD481" s="2">
        <v>9.3000000000000007</v>
      </c>
    </row>
    <row r="482" spans="1:30" x14ac:dyDescent="0.45">
      <c r="A482" s="2">
        <v>420</v>
      </c>
      <c r="B482" s="3" t="s">
        <v>489</v>
      </c>
      <c r="C482" s="4" t="s">
        <v>33</v>
      </c>
      <c r="D482" s="2">
        <v>27</v>
      </c>
      <c r="E482" s="3" t="s">
        <v>82</v>
      </c>
      <c r="F482" s="2">
        <v>50</v>
      </c>
      <c r="G482" s="2">
        <v>50</v>
      </c>
      <c r="H482" s="2">
        <v>35.6</v>
      </c>
      <c r="I482" s="2">
        <v>8</v>
      </c>
      <c r="J482" s="2">
        <v>12.9</v>
      </c>
      <c r="K482" s="2">
        <v>0.62</v>
      </c>
      <c r="L482" s="2">
        <v>0.5</v>
      </c>
      <c r="M482" s="2">
        <v>1.1000000000000001</v>
      </c>
      <c r="N482" s="2">
        <v>0.42899999999999999</v>
      </c>
      <c r="O482" s="2">
        <v>7.5</v>
      </c>
      <c r="P482" s="2">
        <v>11.8</v>
      </c>
      <c r="Q482" s="2">
        <v>0.63800000000000001</v>
      </c>
      <c r="R482" s="2">
        <v>0.63900000000000001</v>
      </c>
      <c r="S482" s="2">
        <v>3.4</v>
      </c>
      <c r="T482" s="2">
        <v>5</v>
      </c>
      <c r="U482" s="2">
        <v>0.69</v>
      </c>
      <c r="V482" s="2">
        <v>3.2</v>
      </c>
      <c r="W482" s="2">
        <v>9.9</v>
      </c>
      <c r="X482" s="2">
        <v>13.1</v>
      </c>
      <c r="Y482" s="2">
        <v>8.1</v>
      </c>
      <c r="Z482" s="2">
        <v>0.8</v>
      </c>
      <c r="AA482" s="2">
        <v>0.5</v>
      </c>
      <c r="AB482" s="2">
        <v>3.3</v>
      </c>
      <c r="AC482" s="2">
        <v>3.1</v>
      </c>
      <c r="AD482" s="2">
        <v>19.899999999999999</v>
      </c>
    </row>
    <row r="483" spans="1:30" x14ac:dyDescent="0.45">
      <c r="A483" s="8" t="s">
        <v>0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  <c r="H483" s="8" t="s">
        <v>7</v>
      </c>
      <c r="I483" s="8" t="s">
        <v>8</v>
      </c>
      <c r="J483" s="8" t="s">
        <v>9</v>
      </c>
      <c r="K483" s="8" t="s">
        <v>10</v>
      </c>
      <c r="L483" s="8" t="s">
        <v>11</v>
      </c>
      <c r="M483" s="8" t="s">
        <v>12</v>
      </c>
      <c r="N483" s="8" t="s">
        <v>13</v>
      </c>
      <c r="O483" s="8" t="s">
        <v>14</v>
      </c>
      <c r="P483" s="8" t="s">
        <v>15</v>
      </c>
      <c r="Q483" s="8" t="s">
        <v>16</v>
      </c>
      <c r="R483" s="8" t="s">
        <v>17</v>
      </c>
      <c r="S483" s="8" t="s">
        <v>18</v>
      </c>
      <c r="T483" s="8" t="s">
        <v>19</v>
      </c>
      <c r="U483" s="8" t="s">
        <v>20</v>
      </c>
      <c r="V483" s="8" t="s">
        <v>21</v>
      </c>
      <c r="W483" s="8" t="s">
        <v>22</v>
      </c>
      <c r="X483" s="8" t="s">
        <v>23</v>
      </c>
      <c r="Y483" s="8" t="s">
        <v>24</v>
      </c>
      <c r="Z483" s="8" t="s">
        <v>25</v>
      </c>
      <c r="AA483" s="8" t="s">
        <v>26</v>
      </c>
      <c r="AB483" s="8" t="s">
        <v>27</v>
      </c>
      <c r="AC483" s="8" t="s">
        <v>28</v>
      </c>
      <c r="AD483" s="8" t="s">
        <v>29</v>
      </c>
    </row>
    <row r="484" spans="1:30" x14ac:dyDescent="0.45">
      <c r="A484" s="2">
        <v>421</v>
      </c>
      <c r="B484" s="3" t="s">
        <v>490</v>
      </c>
      <c r="C484" s="4" t="s">
        <v>28</v>
      </c>
      <c r="D484" s="2">
        <v>24</v>
      </c>
      <c r="E484" s="3" t="s">
        <v>40</v>
      </c>
      <c r="F484" s="2">
        <v>24</v>
      </c>
      <c r="G484" s="2">
        <v>0</v>
      </c>
      <c r="H484" s="2">
        <v>5.9</v>
      </c>
      <c r="I484" s="2">
        <v>0.9</v>
      </c>
      <c r="J484" s="2">
        <v>2.5</v>
      </c>
      <c r="K484" s="2">
        <v>0.36699999999999999</v>
      </c>
      <c r="L484" s="2">
        <v>0.2</v>
      </c>
      <c r="M484" s="2">
        <v>1</v>
      </c>
      <c r="N484" s="2">
        <v>0.217</v>
      </c>
      <c r="O484" s="2">
        <v>0.7</v>
      </c>
      <c r="P484" s="2">
        <v>1.5</v>
      </c>
      <c r="Q484" s="2">
        <v>0.45900000000000002</v>
      </c>
      <c r="R484" s="2">
        <v>0.40799999999999997</v>
      </c>
      <c r="S484" s="2">
        <v>0.7</v>
      </c>
      <c r="T484" s="2">
        <v>0.9</v>
      </c>
      <c r="U484" s="2">
        <v>0.81</v>
      </c>
      <c r="V484" s="2">
        <v>0.3</v>
      </c>
      <c r="W484" s="2">
        <v>1.4</v>
      </c>
      <c r="X484" s="2">
        <v>1.7</v>
      </c>
      <c r="Y484" s="2">
        <v>0.2</v>
      </c>
      <c r="Z484" s="2">
        <v>0</v>
      </c>
      <c r="AA484" s="2">
        <v>0.1</v>
      </c>
      <c r="AB484" s="2">
        <v>0.5</v>
      </c>
      <c r="AC484" s="2">
        <v>0.6</v>
      </c>
      <c r="AD484" s="2">
        <v>2.8</v>
      </c>
    </row>
    <row r="485" spans="1:30" x14ac:dyDescent="0.45">
      <c r="A485" s="2">
        <v>422</v>
      </c>
      <c r="B485" s="3" t="s">
        <v>491</v>
      </c>
      <c r="C485" s="4" t="s">
        <v>59</v>
      </c>
      <c r="D485" s="2">
        <v>25</v>
      </c>
      <c r="E485" s="3" t="s">
        <v>124</v>
      </c>
      <c r="F485" s="2">
        <v>11</v>
      </c>
      <c r="G485" s="2">
        <v>0</v>
      </c>
      <c r="H485" s="2">
        <v>4.8</v>
      </c>
      <c r="I485" s="2">
        <v>0.7</v>
      </c>
      <c r="J485" s="2">
        <v>1</v>
      </c>
      <c r="K485" s="2">
        <v>0.72699999999999998</v>
      </c>
      <c r="L485" s="2">
        <v>0</v>
      </c>
      <c r="M485" s="2">
        <v>0.2</v>
      </c>
      <c r="N485" s="2">
        <v>0</v>
      </c>
      <c r="O485" s="2">
        <v>0.7</v>
      </c>
      <c r="P485" s="2">
        <v>0.8</v>
      </c>
      <c r="Q485" s="2">
        <v>0.88900000000000001</v>
      </c>
      <c r="R485" s="2">
        <v>0.72699999999999998</v>
      </c>
      <c r="S485" s="2">
        <v>0.2</v>
      </c>
      <c r="T485" s="2">
        <v>0.2</v>
      </c>
      <c r="U485" s="2">
        <v>1</v>
      </c>
      <c r="V485" s="2">
        <v>0.2</v>
      </c>
      <c r="W485" s="2">
        <v>0.8</v>
      </c>
      <c r="X485" s="2">
        <v>1</v>
      </c>
      <c r="Y485" s="2">
        <v>0.2</v>
      </c>
      <c r="Z485" s="2">
        <v>0.1</v>
      </c>
      <c r="AA485" s="2">
        <v>0.1</v>
      </c>
      <c r="AB485" s="2">
        <v>0</v>
      </c>
      <c r="AC485" s="2">
        <v>0.4</v>
      </c>
      <c r="AD485" s="2">
        <v>1.6</v>
      </c>
    </row>
    <row r="486" spans="1:30" x14ac:dyDescent="0.45">
      <c r="A486" s="2">
        <v>423</v>
      </c>
      <c r="B486" s="3" t="s">
        <v>492</v>
      </c>
      <c r="C486" s="4" t="s">
        <v>28</v>
      </c>
      <c r="D486" s="2">
        <v>21</v>
      </c>
      <c r="E486" s="3" t="s">
        <v>101</v>
      </c>
      <c r="F486" s="2">
        <v>3</v>
      </c>
      <c r="G486" s="2">
        <v>0</v>
      </c>
      <c r="H486" s="2">
        <v>3.7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/>
      <c r="O486" s="2">
        <v>1</v>
      </c>
      <c r="P486" s="2">
        <v>1</v>
      </c>
      <c r="Q486" s="2">
        <v>1</v>
      </c>
      <c r="R486" s="2">
        <v>1</v>
      </c>
      <c r="S486" s="2">
        <v>0.7</v>
      </c>
      <c r="T486" s="2">
        <v>1</v>
      </c>
      <c r="U486" s="2">
        <v>0.66700000000000004</v>
      </c>
      <c r="V486" s="2">
        <v>0.7</v>
      </c>
      <c r="W486" s="2">
        <v>1.3</v>
      </c>
      <c r="X486" s="2">
        <v>2</v>
      </c>
      <c r="Y486" s="2">
        <v>0</v>
      </c>
      <c r="Z486" s="2">
        <v>0</v>
      </c>
      <c r="AA486" s="2">
        <v>0</v>
      </c>
      <c r="AB486" s="2">
        <v>0.3</v>
      </c>
      <c r="AC486" s="2">
        <v>0</v>
      </c>
      <c r="AD486" s="2">
        <v>2.7</v>
      </c>
    </row>
    <row r="487" spans="1:30" x14ac:dyDescent="0.45">
      <c r="A487" s="2">
        <v>424</v>
      </c>
      <c r="B487" s="3" t="s">
        <v>493</v>
      </c>
      <c r="C487" s="4" t="s">
        <v>28</v>
      </c>
      <c r="D487" s="2">
        <v>21</v>
      </c>
      <c r="E487" s="3" t="s">
        <v>173</v>
      </c>
      <c r="F487" s="2">
        <v>11</v>
      </c>
      <c r="G487" s="2">
        <v>0</v>
      </c>
      <c r="H487" s="2">
        <v>9.6999999999999993</v>
      </c>
      <c r="I487" s="2">
        <v>1.3</v>
      </c>
      <c r="J487" s="2">
        <v>2.7</v>
      </c>
      <c r="K487" s="2">
        <v>0.46700000000000003</v>
      </c>
      <c r="L487" s="2">
        <v>0.3</v>
      </c>
      <c r="M487" s="2">
        <v>1</v>
      </c>
      <c r="N487" s="2">
        <v>0.27300000000000002</v>
      </c>
      <c r="O487" s="2">
        <v>1</v>
      </c>
      <c r="P487" s="2">
        <v>1.7</v>
      </c>
      <c r="Q487" s="2">
        <v>0.57899999999999996</v>
      </c>
      <c r="R487" s="2">
        <v>0.51700000000000002</v>
      </c>
      <c r="S487" s="2">
        <v>1.3</v>
      </c>
      <c r="T487" s="2">
        <v>1.4</v>
      </c>
      <c r="U487" s="2">
        <v>0.93300000000000005</v>
      </c>
      <c r="V487" s="2">
        <v>1</v>
      </c>
      <c r="W487" s="2">
        <v>1.7</v>
      </c>
      <c r="X487" s="2">
        <v>2.7</v>
      </c>
      <c r="Y487" s="2">
        <v>0.6</v>
      </c>
      <c r="Z487" s="2">
        <v>0.2</v>
      </c>
      <c r="AA487" s="2">
        <v>0.2</v>
      </c>
      <c r="AB487" s="2">
        <v>0.3</v>
      </c>
      <c r="AC487" s="2">
        <v>1.3</v>
      </c>
      <c r="AD487" s="2">
        <v>4.0999999999999996</v>
      </c>
    </row>
    <row r="488" spans="1:30" x14ac:dyDescent="0.45">
      <c r="A488" s="2">
        <v>425</v>
      </c>
      <c r="B488" s="3" t="s">
        <v>494</v>
      </c>
      <c r="C488" s="4" t="s">
        <v>33</v>
      </c>
      <c r="D488" s="2">
        <v>29</v>
      </c>
      <c r="E488" s="3" t="s">
        <v>173</v>
      </c>
      <c r="F488" s="2">
        <v>47</v>
      </c>
      <c r="G488" s="2">
        <v>9</v>
      </c>
      <c r="H488" s="2">
        <v>20</v>
      </c>
      <c r="I488" s="2">
        <v>3.5</v>
      </c>
      <c r="J488" s="2">
        <v>7.2</v>
      </c>
      <c r="K488" s="2">
        <v>0.48499999999999999</v>
      </c>
      <c r="L488" s="2">
        <v>1.5</v>
      </c>
      <c r="M488" s="2">
        <v>3.6</v>
      </c>
      <c r="N488" s="2">
        <v>0.41499999999999998</v>
      </c>
      <c r="O488" s="2">
        <v>2</v>
      </c>
      <c r="P488" s="2">
        <v>3.6</v>
      </c>
      <c r="Q488" s="2">
        <v>0.55700000000000005</v>
      </c>
      <c r="R488" s="2">
        <v>0.59</v>
      </c>
      <c r="S488" s="2">
        <v>1.6</v>
      </c>
      <c r="T488" s="2">
        <v>1.8</v>
      </c>
      <c r="U488" s="2">
        <v>0.86</v>
      </c>
      <c r="V488" s="2">
        <v>1.4</v>
      </c>
      <c r="W488" s="2">
        <v>4</v>
      </c>
      <c r="X488" s="2">
        <v>5.3</v>
      </c>
      <c r="Y488" s="2">
        <v>2.5</v>
      </c>
      <c r="Z488" s="2">
        <v>0.6</v>
      </c>
      <c r="AA488" s="2">
        <v>0.2</v>
      </c>
      <c r="AB488" s="2">
        <v>1.3</v>
      </c>
      <c r="AC488" s="2">
        <v>2.1</v>
      </c>
      <c r="AD488" s="2">
        <v>10.1</v>
      </c>
    </row>
    <row r="489" spans="1:30" x14ac:dyDescent="0.45">
      <c r="A489" s="2">
        <v>426</v>
      </c>
      <c r="B489" s="3" t="s">
        <v>495</v>
      </c>
      <c r="C489" s="4" t="s">
        <v>33</v>
      </c>
      <c r="D489" s="2">
        <v>24</v>
      </c>
      <c r="E489" s="3" t="s">
        <v>95</v>
      </c>
      <c r="F489" s="2">
        <v>11</v>
      </c>
      <c r="G489" s="2">
        <v>0</v>
      </c>
      <c r="H489" s="2">
        <v>7.4</v>
      </c>
      <c r="I489" s="2">
        <v>0.6</v>
      </c>
      <c r="J489" s="2">
        <v>1.3</v>
      </c>
      <c r="K489" s="2">
        <v>0.5</v>
      </c>
      <c r="L489" s="2">
        <v>0.2</v>
      </c>
      <c r="M489" s="2">
        <v>0.5</v>
      </c>
      <c r="N489" s="2">
        <v>0.33300000000000002</v>
      </c>
      <c r="O489" s="2">
        <v>0.5</v>
      </c>
      <c r="P489" s="2">
        <v>0.7</v>
      </c>
      <c r="Q489" s="2">
        <v>0.625</v>
      </c>
      <c r="R489" s="2">
        <v>0.57099999999999995</v>
      </c>
      <c r="S489" s="2">
        <v>0.6</v>
      </c>
      <c r="T489" s="2">
        <v>0.9</v>
      </c>
      <c r="U489" s="2">
        <v>0.7</v>
      </c>
      <c r="V489" s="2">
        <v>0.7</v>
      </c>
      <c r="W489" s="2">
        <v>2.1</v>
      </c>
      <c r="X489" s="2">
        <v>2.8</v>
      </c>
      <c r="Y489" s="2">
        <v>0.2</v>
      </c>
      <c r="Z489" s="2">
        <v>0</v>
      </c>
      <c r="AA489" s="2">
        <v>0.5</v>
      </c>
      <c r="AB489" s="2">
        <v>0.3</v>
      </c>
      <c r="AC489" s="2">
        <v>1.5</v>
      </c>
      <c r="AD489" s="2">
        <v>2.1</v>
      </c>
    </row>
    <row r="490" spans="1:30" x14ac:dyDescent="0.45">
      <c r="A490" s="2">
        <v>427</v>
      </c>
      <c r="B490" s="3" t="s">
        <v>496</v>
      </c>
      <c r="C490" s="4" t="s">
        <v>50</v>
      </c>
      <c r="D490" s="2">
        <v>23</v>
      </c>
      <c r="E490" s="3" t="s">
        <v>68</v>
      </c>
      <c r="F490" s="2">
        <v>46</v>
      </c>
      <c r="G490" s="2">
        <v>0</v>
      </c>
      <c r="H490" s="2">
        <v>16.2</v>
      </c>
      <c r="I490" s="2">
        <v>3</v>
      </c>
      <c r="J490" s="2">
        <v>6.2</v>
      </c>
      <c r="K490" s="2">
        <v>0.48399999999999999</v>
      </c>
      <c r="L490" s="2">
        <v>1.2</v>
      </c>
      <c r="M490" s="2">
        <v>2.8</v>
      </c>
      <c r="N490" s="2">
        <v>0.43</v>
      </c>
      <c r="O490" s="2">
        <v>1.8</v>
      </c>
      <c r="P490" s="2">
        <v>3.4</v>
      </c>
      <c r="Q490" s="2">
        <v>0.52900000000000003</v>
      </c>
      <c r="R490" s="2">
        <v>0.58099999999999996</v>
      </c>
      <c r="S490" s="2">
        <v>0.7</v>
      </c>
      <c r="T490" s="2">
        <v>0.8</v>
      </c>
      <c r="U490" s="2">
        <v>0.86799999999999999</v>
      </c>
      <c r="V490" s="2">
        <v>0.1</v>
      </c>
      <c r="W490" s="2">
        <v>1.4</v>
      </c>
      <c r="X490" s="2">
        <v>1.5</v>
      </c>
      <c r="Y490" s="2">
        <v>2.9</v>
      </c>
      <c r="Z490" s="2">
        <v>0.5</v>
      </c>
      <c r="AA490" s="2">
        <v>0.2</v>
      </c>
      <c r="AB490" s="2">
        <v>0.9</v>
      </c>
      <c r="AC490" s="2">
        <v>1.3</v>
      </c>
      <c r="AD490" s="2">
        <v>7.9</v>
      </c>
    </row>
    <row r="491" spans="1:30" x14ac:dyDescent="0.45">
      <c r="A491" s="2">
        <v>428</v>
      </c>
      <c r="B491" s="3" t="s">
        <v>497</v>
      </c>
      <c r="C491" s="4" t="s">
        <v>28</v>
      </c>
      <c r="D491" s="2">
        <v>26</v>
      </c>
      <c r="E491" s="3" t="s">
        <v>57</v>
      </c>
      <c r="F491" s="2">
        <v>12</v>
      </c>
      <c r="G491" s="2">
        <v>0</v>
      </c>
      <c r="H491" s="2">
        <v>3.8</v>
      </c>
      <c r="I491" s="2">
        <v>0.4</v>
      </c>
      <c r="J491" s="2">
        <v>1.3</v>
      </c>
      <c r="K491" s="2">
        <v>0.33300000000000002</v>
      </c>
      <c r="L491" s="2">
        <v>0.2</v>
      </c>
      <c r="M491" s="2">
        <v>0.8</v>
      </c>
      <c r="N491" s="2">
        <v>0.222</v>
      </c>
      <c r="O491" s="2">
        <v>0.3</v>
      </c>
      <c r="P491" s="2">
        <v>0.5</v>
      </c>
      <c r="Q491" s="2">
        <v>0.5</v>
      </c>
      <c r="R491" s="2">
        <v>0.4</v>
      </c>
      <c r="S491" s="2">
        <v>0</v>
      </c>
      <c r="T491" s="2">
        <v>0.2</v>
      </c>
      <c r="U491" s="2">
        <v>0</v>
      </c>
      <c r="V491" s="2">
        <v>0.1</v>
      </c>
      <c r="W491" s="2">
        <v>0.5</v>
      </c>
      <c r="X491" s="2">
        <v>0.6</v>
      </c>
      <c r="Y491" s="2">
        <v>0.3</v>
      </c>
      <c r="Z491" s="2">
        <v>0</v>
      </c>
      <c r="AA491" s="2">
        <v>0</v>
      </c>
      <c r="AB491" s="2">
        <v>0.3</v>
      </c>
      <c r="AC491" s="2">
        <v>0.6</v>
      </c>
      <c r="AD491" s="2">
        <v>1</v>
      </c>
    </row>
    <row r="492" spans="1:30" x14ac:dyDescent="0.45">
      <c r="A492" s="2">
        <v>429</v>
      </c>
      <c r="B492" s="3" t="s">
        <v>498</v>
      </c>
      <c r="C492" s="4" t="s">
        <v>50</v>
      </c>
      <c r="D492" s="2">
        <v>30</v>
      </c>
      <c r="E492" s="3" t="s">
        <v>34</v>
      </c>
      <c r="F492" s="2">
        <v>51</v>
      </c>
      <c r="G492" s="2">
        <v>33</v>
      </c>
      <c r="H492" s="2">
        <v>30.6</v>
      </c>
      <c r="I492" s="2">
        <v>4.8</v>
      </c>
      <c r="J492" s="2">
        <v>11</v>
      </c>
      <c r="K492" s="2">
        <v>0.442</v>
      </c>
      <c r="L492" s="2">
        <v>1.5</v>
      </c>
      <c r="M492" s="2">
        <v>4.3</v>
      </c>
      <c r="N492" s="2">
        <v>0.35</v>
      </c>
      <c r="O492" s="2">
        <v>3.3</v>
      </c>
      <c r="P492" s="2">
        <v>6.6</v>
      </c>
      <c r="Q492" s="2">
        <v>0.501</v>
      </c>
      <c r="R492" s="2">
        <v>0.51100000000000001</v>
      </c>
      <c r="S492" s="2">
        <v>2.5</v>
      </c>
      <c r="T492" s="2">
        <v>2.9</v>
      </c>
      <c r="U492" s="2">
        <v>0.85199999999999998</v>
      </c>
      <c r="V492" s="2">
        <v>0.4</v>
      </c>
      <c r="W492" s="2">
        <v>2.2999999999999998</v>
      </c>
      <c r="X492" s="2">
        <v>2.7</v>
      </c>
      <c r="Y492" s="2">
        <v>6.1</v>
      </c>
      <c r="Z492" s="2">
        <v>0.9</v>
      </c>
      <c r="AA492" s="2">
        <v>0.2</v>
      </c>
      <c r="AB492" s="2">
        <v>1.6</v>
      </c>
      <c r="AC492" s="2">
        <v>2.1</v>
      </c>
      <c r="AD492" s="2">
        <v>13.7</v>
      </c>
    </row>
    <row r="493" spans="1:30" x14ac:dyDescent="0.45">
      <c r="A493" s="2">
        <v>430</v>
      </c>
      <c r="B493" s="3" t="s">
        <v>499</v>
      </c>
      <c r="C493" s="4" t="s">
        <v>39</v>
      </c>
      <c r="D493" s="2">
        <v>23</v>
      </c>
      <c r="E493" s="3" t="s">
        <v>51</v>
      </c>
      <c r="F493" s="2">
        <v>5</v>
      </c>
      <c r="G493" s="2">
        <v>0</v>
      </c>
      <c r="H493" s="2">
        <v>10.4</v>
      </c>
      <c r="I493" s="2">
        <v>0.8</v>
      </c>
      <c r="J493" s="2">
        <v>2.6</v>
      </c>
      <c r="K493" s="2">
        <v>0.308</v>
      </c>
      <c r="L493" s="2">
        <v>0.2</v>
      </c>
      <c r="M493" s="2">
        <v>0.4</v>
      </c>
      <c r="N493" s="2">
        <v>0.5</v>
      </c>
      <c r="O493" s="2">
        <v>0.6</v>
      </c>
      <c r="P493" s="2">
        <v>2.2000000000000002</v>
      </c>
      <c r="Q493" s="2">
        <v>0.27300000000000002</v>
      </c>
      <c r="R493" s="2">
        <v>0.34599999999999997</v>
      </c>
      <c r="S493" s="2">
        <v>1</v>
      </c>
      <c r="T493" s="2">
        <v>1.2</v>
      </c>
      <c r="U493" s="2">
        <v>0.83299999999999996</v>
      </c>
      <c r="V493" s="2">
        <v>0.2</v>
      </c>
      <c r="W493" s="2">
        <v>1.2</v>
      </c>
      <c r="X493" s="2">
        <v>1.4</v>
      </c>
      <c r="Y493" s="2">
        <v>0.8</v>
      </c>
      <c r="Z493" s="2">
        <v>0.4</v>
      </c>
      <c r="AA493" s="2">
        <v>0.2</v>
      </c>
      <c r="AB493" s="2">
        <v>0</v>
      </c>
      <c r="AC493" s="2">
        <v>0.8</v>
      </c>
      <c r="AD493" s="2">
        <v>2.8</v>
      </c>
    </row>
    <row r="494" spans="1:30" x14ac:dyDescent="0.45">
      <c r="A494" s="2">
        <v>431</v>
      </c>
      <c r="B494" s="3" t="s">
        <v>500</v>
      </c>
      <c r="C494" s="4" t="s">
        <v>33</v>
      </c>
      <c r="D494" s="2">
        <v>21</v>
      </c>
      <c r="E494" s="3" t="s">
        <v>124</v>
      </c>
      <c r="F494" s="2">
        <v>50</v>
      </c>
      <c r="G494" s="2">
        <v>50</v>
      </c>
      <c r="H494" s="2">
        <v>32.6</v>
      </c>
      <c r="I494" s="2">
        <v>8.6</v>
      </c>
      <c r="J494" s="2">
        <v>15.8</v>
      </c>
      <c r="K494" s="2">
        <v>0.54200000000000004</v>
      </c>
      <c r="L494" s="2">
        <v>0.6</v>
      </c>
      <c r="M494" s="2">
        <v>1.9</v>
      </c>
      <c r="N494" s="2">
        <v>0.28899999999999998</v>
      </c>
      <c r="O494" s="2">
        <v>8</v>
      </c>
      <c r="P494" s="2">
        <v>13.9</v>
      </c>
      <c r="Q494" s="2">
        <v>0.57699999999999996</v>
      </c>
      <c r="R494" s="2">
        <v>0.55900000000000005</v>
      </c>
      <c r="S494" s="2">
        <v>3.8</v>
      </c>
      <c r="T494" s="2">
        <v>5.3</v>
      </c>
      <c r="U494" s="2">
        <v>0.71899999999999997</v>
      </c>
      <c r="V494" s="2">
        <v>2.8</v>
      </c>
      <c r="W494" s="2">
        <v>6.6</v>
      </c>
      <c r="X494" s="2">
        <v>9.3000000000000007</v>
      </c>
      <c r="Y494" s="2">
        <v>5.0999999999999996</v>
      </c>
      <c r="Z494" s="2">
        <v>1.2</v>
      </c>
      <c r="AA494" s="2">
        <v>0.7</v>
      </c>
      <c r="AB494" s="2">
        <v>2.6</v>
      </c>
      <c r="AC494" s="2">
        <v>3.3</v>
      </c>
      <c r="AD494" s="2">
        <v>21.6</v>
      </c>
    </row>
    <row r="495" spans="1:30" x14ac:dyDescent="0.45">
      <c r="A495" s="2">
        <v>432</v>
      </c>
      <c r="B495" s="3" t="s">
        <v>501</v>
      </c>
      <c r="C495" s="4" t="s">
        <v>59</v>
      </c>
      <c r="D495" s="2">
        <v>20</v>
      </c>
      <c r="E495" s="3" t="s">
        <v>40</v>
      </c>
      <c r="F495" s="2">
        <v>4</v>
      </c>
      <c r="G495" s="2">
        <v>0</v>
      </c>
      <c r="H495" s="2">
        <v>3</v>
      </c>
      <c r="I495" s="2">
        <v>0.5</v>
      </c>
      <c r="J495" s="2">
        <v>1.5</v>
      </c>
      <c r="K495" s="2">
        <v>0.33300000000000002</v>
      </c>
      <c r="L495" s="2">
        <v>0.3</v>
      </c>
      <c r="M495" s="2">
        <v>0.5</v>
      </c>
      <c r="N495" s="2">
        <v>0.5</v>
      </c>
      <c r="O495" s="2">
        <v>0.3</v>
      </c>
      <c r="P495" s="2">
        <v>1</v>
      </c>
      <c r="Q495" s="2">
        <v>0.25</v>
      </c>
      <c r="R495" s="2">
        <v>0.41699999999999998</v>
      </c>
      <c r="S495" s="2">
        <v>0</v>
      </c>
      <c r="T495" s="2">
        <v>0</v>
      </c>
      <c r="U495" s="2"/>
      <c r="V495" s="2">
        <v>0.3</v>
      </c>
      <c r="W495" s="2">
        <v>0.5</v>
      </c>
      <c r="X495" s="2">
        <v>0.8</v>
      </c>
      <c r="Y495" s="2">
        <v>0.5</v>
      </c>
      <c r="Z495" s="2">
        <v>0</v>
      </c>
      <c r="AA495" s="2">
        <v>0</v>
      </c>
      <c r="AB495" s="2">
        <v>0</v>
      </c>
      <c r="AC495" s="2">
        <v>0.3</v>
      </c>
      <c r="AD495" s="2">
        <v>1.3</v>
      </c>
    </row>
    <row r="496" spans="1:30" x14ac:dyDescent="0.45">
      <c r="A496" s="2">
        <v>433</v>
      </c>
      <c r="B496" s="3" t="s">
        <v>502</v>
      </c>
      <c r="C496" s="4" t="s">
        <v>39</v>
      </c>
      <c r="D496" s="2">
        <v>25</v>
      </c>
      <c r="E496" s="3" t="s">
        <v>40</v>
      </c>
      <c r="F496" s="2">
        <v>53</v>
      </c>
      <c r="G496" s="2">
        <v>30</v>
      </c>
      <c r="H496" s="2">
        <v>24.4</v>
      </c>
      <c r="I496" s="2">
        <v>5.9</v>
      </c>
      <c r="J496" s="2">
        <v>12.3</v>
      </c>
      <c r="K496" s="2">
        <v>0.48199999999999998</v>
      </c>
      <c r="L496" s="2">
        <v>1.5</v>
      </c>
      <c r="M496" s="2">
        <v>4</v>
      </c>
      <c r="N496" s="2">
        <v>0.38700000000000001</v>
      </c>
      <c r="O496" s="2">
        <v>4.4000000000000004</v>
      </c>
      <c r="P496" s="2">
        <v>8.3000000000000007</v>
      </c>
      <c r="Q496" s="2">
        <v>0.52700000000000002</v>
      </c>
      <c r="R496" s="2">
        <v>0.54400000000000004</v>
      </c>
      <c r="S496" s="2">
        <v>4.0999999999999996</v>
      </c>
      <c r="T496" s="2">
        <v>4.7</v>
      </c>
      <c r="U496" s="2">
        <v>0.871</v>
      </c>
      <c r="V496" s="2">
        <v>0.9</v>
      </c>
      <c r="W496" s="2">
        <v>1.7</v>
      </c>
      <c r="X496" s="2">
        <v>2.5</v>
      </c>
      <c r="Y496" s="2">
        <v>4.5</v>
      </c>
      <c r="Z496" s="2">
        <v>0.7</v>
      </c>
      <c r="AA496" s="2">
        <v>0.2</v>
      </c>
      <c r="AB496" s="2">
        <v>1.9</v>
      </c>
      <c r="AC496" s="2">
        <v>2</v>
      </c>
      <c r="AD496" s="2">
        <v>17.5</v>
      </c>
    </row>
    <row r="497" spans="1:30" x14ac:dyDescent="0.45">
      <c r="A497" s="2">
        <v>434</v>
      </c>
      <c r="B497" s="3" t="s">
        <v>503</v>
      </c>
      <c r="C497" s="4" t="s">
        <v>39</v>
      </c>
      <c r="D497" s="2">
        <v>26</v>
      </c>
      <c r="E497" s="3" t="s">
        <v>62</v>
      </c>
      <c r="F497" s="2">
        <v>33</v>
      </c>
      <c r="G497" s="2">
        <v>0</v>
      </c>
      <c r="H497" s="2">
        <v>15</v>
      </c>
      <c r="I497" s="2">
        <v>2.8</v>
      </c>
      <c r="J497" s="2">
        <v>6.2</v>
      </c>
      <c r="K497" s="2">
        <v>0.44600000000000001</v>
      </c>
      <c r="L497" s="2">
        <v>1.2</v>
      </c>
      <c r="M497" s="2">
        <v>3.4</v>
      </c>
      <c r="N497" s="2">
        <v>0.36599999999999999</v>
      </c>
      <c r="O497" s="2">
        <v>1.5</v>
      </c>
      <c r="P497" s="2">
        <v>2.8</v>
      </c>
      <c r="Q497" s="2">
        <v>0.54300000000000004</v>
      </c>
      <c r="R497" s="2">
        <v>0.54700000000000004</v>
      </c>
      <c r="S497" s="2">
        <v>0.9</v>
      </c>
      <c r="T497" s="2">
        <v>1.2</v>
      </c>
      <c r="U497" s="2">
        <v>0.79500000000000004</v>
      </c>
      <c r="V497" s="2">
        <v>0.4</v>
      </c>
      <c r="W497" s="2">
        <v>1</v>
      </c>
      <c r="X497" s="2">
        <v>1.4</v>
      </c>
      <c r="Y497" s="2">
        <v>1.4</v>
      </c>
      <c r="Z497" s="2">
        <v>0.5</v>
      </c>
      <c r="AA497" s="2">
        <v>0.2</v>
      </c>
      <c r="AB497" s="2">
        <v>0.6</v>
      </c>
      <c r="AC497" s="2">
        <v>1.7</v>
      </c>
      <c r="AD497" s="2">
        <v>7.7</v>
      </c>
    </row>
    <row r="498" spans="1:30" x14ac:dyDescent="0.45">
      <c r="A498" s="2">
        <v>435</v>
      </c>
      <c r="B498" s="3" t="s">
        <v>504</v>
      </c>
      <c r="C498" s="4" t="s">
        <v>33</v>
      </c>
      <c r="D498" s="2">
        <v>22</v>
      </c>
      <c r="E498" s="3" t="s">
        <v>118</v>
      </c>
      <c r="F498" s="2">
        <v>37</v>
      </c>
      <c r="G498" s="2">
        <v>1</v>
      </c>
      <c r="H498" s="2">
        <v>16</v>
      </c>
      <c r="I498" s="2">
        <v>3</v>
      </c>
      <c r="J498" s="2">
        <v>5.2</v>
      </c>
      <c r="K498" s="2">
        <v>0.57499999999999996</v>
      </c>
      <c r="L498" s="2">
        <v>0</v>
      </c>
      <c r="M498" s="2">
        <v>0.2</v>
      </c>
      <c r="N498" s="2">
        <v>0.14299999999999999</v>
      </c>
      <c r="O498" s="2">
        <v>3</v>
      </c>
      <c r="P498" s="2">
        <v>5</v>
      </c>
      <c r="Q498" s="2">
        <v>0.59099999999999997</v>
      </c>
      <c r="R498" s="2">
        <v>0.57799999999999996</v>
      </c>
      <c r="S498" s="2">
        <v>1.5</v>
      </c>
      <c r="T498" s="2">
        <v>2.4</v>
      </c>
      <c r="U498" s="2">
        <v>0.61399999999999999</v>
      </c>
      <c r="V498" s="2">
        <v>2.8</v>
      </c>
      <c r="W498" s="2">
        <v>4.2</v>
      </c>
      <c r="X498" s="2">
        <v>7</v>
      </c>
      <c r="Y498" s="2">
        <v>1.4</v>
      </c>
      <c r="Z498" s="2">
        <v>0.5</v>
      </c>
      <c r="AA498" s="2">
        <v>0.9</v>
      </c>
      <c r="AB498" s="2">
        <v>1</v>
      </c>
      <c r="AC498" s="2">
        <v>2.2999999999999998</v>
      </c>
      <c r="AD498" s="2">
        <v>7.5</v>
      </c>
    </row>
    <row r="499" spans="1:30" x14ac:dyDescent="0.45">
      <c r="A499" s="2">
        <v>436</v>
      </c>
      <c r="B499" s="3" t="s">
        <v>505</v>
      </c>
      <c r="C499" s="4" t="s">
        <v>39</v>
      </c>
      <c r="D499" s="2">
        <v>20</v>
      </c>
      <c r="E499" s="3" t="s">
        <v>64</v>
      </c>
      <c r="F499" s="2">
        <v>32</v>
      </c>
      <c r="G499" s="2">
        <v>25</v>
      </c>
      <c r="H499" s="2">
        <v>33.1</v>
      </c>
      <c r="I499" s="2">
        <v>5.5</v>
      </c>
      <c r="J499" s="2">
        <v>13.6</v>
      </c>
      <c r="K499" s="2">
        <v>0.40600000000000003</v>
      </c>
      <c r="L499" s="2">
        <v>1.9</v>
      </c>
      <c r="M499" s="2">
        <v>5.6</v>
      </c>
      <c r="N499" s="2">
        <v>0.33300000000000002</v>
      </c>
      <c r="O499" s="2">
        <v>3.6</v>
      </c>
      <c r="P499" s="2">
        <v>7.9</v>
      </c>
      <c r="Q499" s="2">
        <v>0.45700000000000002</v>
      </c>
      <c r="R499" s="2">
        <v>0.47499999999999998</v>
      </c>
      <c r="S499" s="2">
        <v>3.1</v>
      </c>
      <c r="T499" s="2">
        <v>3.7</v>
      </c>
      <c r="U499" s="2">
        <v>0.82399999999999995</v>
      </c>
      <c r="V499" s="2">
        <v>1.3</v>
      </c>
      <c r="W499" s="2">
        <v>3.7</v>
      </c>
      <c r="X499" s="2">
        <v>5</v>
      </c>
      <c r="Y499" s="2">
        <v>2.9</v>
      </c>
      <c r="Z499" s="2">
        <v>0.9</v>
      </c>
      <c r="AA499" s="2">
        <v>0.4</v>
      </c>
      <c r="AB499" s="2">
        <v>2.2999999999999998</v>
      </c>
      <c r="AC499" s="2">
        <v>2.8</v>
      </c>
      <c r="AD499" s="2">
        <v>15.9</v>
      </c>
    </row>
    <row r="500" spans="1:30" x14ac:dyDescent="0.45">
      <c r="A500" s="2">
        <v>437</v>
      </c>
      <c r="B500" s="3" t="s">
        <v>506</v>
      </c>
      <c r="C500" s="4" t="s">
        <v>39</v>
      </c>
      <c r="D500" s="2">
        <v>22</v>
      </c>
      <c r="E500" s="3" t="s">
        <v>127</v>
      </c>
      <c r="F500" s="2">
        <v>31</v>
      </c>
      <c r="G500" s="2">
        <v>0</v>
      </c>
      <c r="H500" s="2">
        <v>10.7</v>
      </c>
      <c r="I500" s="2">
        <v>1.1000000000000001</v>
      </c>
      <c r="J500" s="2">
        <v>3</v>
      </c>
      <c r="K500" s="2">
        <v>0.36599999999999999</v>
      </c>
      <c r="L500" s="2">
        <v>0.5</v>
      </c>
      <c r="M500" s="2">
        <v>2</v>
      </c>
      <c r="N500" s="2">
        <v>0.27400000000000002</v>
      </c>
      <c r="O500" s="2">
        <v>0.5</v>
      </c>
      <c r="P500" s="2">
        <v>1</v>
      </c>
      <c r="Q500" s="2">
        <v>0.54800000000000004</v>
      </c>
      <c r="R500" s="2">
        <v>0.45700000000000002</v>
      </c>
      <c r="S500" s="2">
        <v>0.4</v>
      </c>
      <c r="T500" s="2">
        <v>0.5</v>
      </c>
      <c r="U500" s="2">
        <v>0.8</v>
      </c>
      <c r="V500" s="2">
        <v>0.2</v>
      </c>
      <c r="W500" s="2">
        <v>1</v>
      </c>
      <c r="X500" s="2">
        <v>1.3</v>
      </c>
      <c r="Y500" s="2">
        <v>0.8</v>
      </c>
      <c r="Z500" s="2">
        <v>0.5</v>
      </c>
      <c r="AA500" s="2">
        <v>0</v>
      </c>
      <c r="AB500" s="2">
        <v>0.2</v>
      </c>
      <c r="AC500" s="2">
        <v>1.3</v>
      </c>
      <c r="AD500" s="2">
        <v>3.1</v>
      </c>
    </row>
    <row r="501" spans="1:30" x14ac:dyDescent="0.45">
      <c r="A501" s="2">
        <v>438</v>
      </c>
      <c r="B501" s="3" t="s">
        <v>507</v>
      </c>
      <c r="C501" s="4" t="s">
        <v>28</v>
      </c>
      <c r="D501" s="2">
        <v>29</v>
      </c>
      <c r="E501" s="5" t="s">
        <v>32</v>
      </c>
      <c r="F501" s="2">
        <v>51</v>
      </c>
      <c r="G501" s="2">
        <v>51</v>
      </c>
      <c r="H501" s="2">
        <v>34.299999999999997</v>
      </c>
      <c r="I501" s="2">
        <v>8.5</v>
      </c>
      <c r="J501" s="2">
        <v>15.9</v>
      </c>
      <c r="K501" s="2">
        <v>0.53300000000000003</v>
      </c>
      <c r="L501" s="2">
        <v>1.2</v>
      </c>
      <c r="M501" s="2">
        <v>3.5</v>
      </c>
      <c r="N501" s="2">
        <v>0.34100000000000003</v>
      </c>
      <c r="O501" s="2">
        <v>7.3</v>
      </c>
      <c r="P501" s="2">
        <v>12.4</v>
      </c>
      <c r="Q501" s="2">
        <v>0.58799999999999997</v>
      </c>
      <c r="R501" s="2">
        <v>0.57099999999999995</v>
      </c>
      <c r="S501" s="2">
        <v>3.9</v>
      </c>
      <c r="T501" s="2">
        <v>5.3</v>
      </c>
      <c r="U501" s="2">
        <v>0.74</v>
      </c>
      <c r="V501" s="2">
        <v>1.6</v>
      </c>
      <c r="W501" s="2">
        <v>4.9000000000000004</v>
      </c>
      <c r="X501" s="2">
        <v>6.5</v>
      </c>
      <c r="Y501" s="2">
        <v>4.9000000000000004</v>
      </c>
      <c r="Z501" s="2">
        <v>0.8</v>
      </c>
      <c r="AA501" s="2">
        <v>0.3</v>
      </c>
      <c r="AB501" s="2">
        <v>2.1</v>
      </c>
      <c r="AC501" s="2">
        <v>2.4</v>
      </c>
      <c r="AD501" s="2">
        <v>22.1</v>
      </c>
    </row>
    <row r="502" spans="1:30" x14ac:dyDescent="0.45">
      <c r="A502" s="6">
        <v>438</v>
      </c>
      <c r="B502" s="3" t="s">
        <v>507</v>
      </c>
      <c r="C502" s="7" t="s">
        <v>28</v>
      </c>
      <c r="D502" s="6">
        <v>29</v>
      </c>
      <c r="E502" s="3" t="s">
        <v>34</v>
      </c>
      <c r="F502" s="6">
        <v>39</v>
      </c>
      <c r="G502" s="6">
        <v>39</v>
      </c>
      <c r="H502" s="6">
        <v>34.700000000000003</v>
      </c>
      <c r="I502" s="6">
        <v>8.3000000000000007</v>
      </c>
      <c r="J502" s="6">
        <v>16</v>
      </c>
      <c r="K502" s="6">
        <v>0.52200000000000002</v>
      </c>
      <c r="L502" s="6">
        <v>1.2</v>
      </c>
      <c r="M502" s="6">
        <v>3.7</v>
      </c>
      <c r="N502" s="6">
        <v>0.317</v>
      </c>
      <c r="O502" s="6">
        <v>7.2</v>
      </c>
      <c r="P502" s="6">
        <v>12.3</v>
      </c>
      <c r="Q502" s="6">
        <v>0.58399999999999996</v>
      </c>
      <c r="R502" s="6">
        <v>0.55900000000000005</v>
      </c>
      <c r="S502" s="6">
        <v>4.3</v>
      </c>
      <c r="T502" s="6">
        <v>5.7</v>
      </c>
      <c r="U502" s="6">
        <v>0.75800000000000001</v>
      </c>
      <c r="V502" s="6">
        <v>1.4</v>
      </c>
      <c r="W502" s="6">
        <v>4.9000000000000004</v>
      </c>
      <c r="X502" s="6">
        <v>6.3</v>
      </c>
      <c r="Y502" s="6">
        <v>4.9000000000000004</v>
      </c>
      <c r="Z502" s="6">
        <v>0.8</v>
      </c>
      <c r="AA502" s="6">
        <v>0.3</v>
      </c>
      <c r="AB502" s="6">
        <v>2.1</v>
      </c>
      <c r="AC502" s="6">
        <v>2.2000000000000002</v>
      </c>
      <c r="AD502" s="6">
        <v>22.2</v>
      </c>
    </row>
    <row r="503" spans="1:30" x14ac:dyDescent="0.45">
      <c r="A503" s="6">
        <v>438</v>
      </c>
      <c r="B503" s="3" t="s">
        <v>507</v>
      </c>
      <c r="C503" s="7" t="s">
        <v>28</v>
      </c>
      <c r="D503" s="6">
        <v>29</v>
      </c>
      <c r="E503" s="3" t="s">
        <v>127</v>
      </c>
      <c r="F503" s="6">
        <v>12</v>
      </c>
      <c r="G503" s="6">
        <v>12</v>
      </c>
      <c r="H503" s="6">
        <v>33.1</v>
      </c>
      <c r="I503" s="6">
        <v>9</v>
      </c>
      <c r="J503" s="6">
        <v>15.8</v>
      </c>
      <c r="K503" s="6">
        <v>0.57099999999999995</v>
      </c>
      <c r="L503" s="6">
        <v>1.3</v>
      </c>
      <c r="M503" s="6">
        <v>2.8</v>
      </c>
      <c r="N503" s="6">
        <v>0.441</v>
      </c>
      <c r="O503" s="6">
        <v>7.8</v>
      </c>
      <c r="P503" s="6">
        <v>12.9</v>
      </c>
      <c r="Q503" s="6">
        <v>0.6</v>
      </c>
      <c r="R503" s="6">
        <v>0.61099999999999999</v>
      </c>
      <c r="S503" s="6">
        <v>2.5</v>
      </c>
      <c r="T503" s="6">
        <v>3.8</v>
      </c>
      <c r="U503" s="6">
        <v>0.65200000000000002</v>
      </c>
      <c r="V503" s="6">
        <v>2.2999999999999998</v>
      </c>
      <c r="W503" s="6">
        <v>4.8</v>
      </c>
      <c r="X503" s="6">
        <v>7.1</v>
      </c>
      <c r="Y503" s="6">
        <v>4.8</v>
      </c>
      <c r="Z503" s="6">
        <v>0.8</v>
      </c>
      <c r="AA503" s="6">
        <v>0.3</v>
      </c>
      <c r="AB503" s="6">
        <v>2</v>
      </c>
      <c r="AC503" s="6">
        <v>3.1</v>
      </c>
      <c r="AD503" s="6">
        <v>21.8</v>
      </c>
    </row>
    <row r="504" spans="1:30" x14ac:dyDescent="0.45">
      <c r="A504" s="2">
        <v>439</v>
      </c>
      <c r="B504" s="3" t="s">
        <v>508</v>
      </c>
      <c r="C504" s="4" t="s">
        <v>50</v>
      </c>
      <c r="D504" s="2">
        <v>27</v>
      </c>
      <c r="E504" s="3" t="s">
        <v>118</v>
      </c>
      <c r="F504" s="2">
        <v>10</v>
      </c>
      <c r="G504" s="2">
        <v>8</v>
      </c>
      <c r="H504" s="2">
        <v>26.3</v>
      </c>
      <c r="I504" s="2">
        <v>3.1</v>
      </c>
      <c r="J504" s="2">
        <v>5.2</v>
      </c>
      <c r="K504" s="2">
        <v>0.59599999999999997</v>
      </c>
      <c r="L504" s="2">
        <v>0</v>
      </c>
      <c r="M504" s="2">
        <v>0</v>
      </c>
      <c r="N504" s="2"/>
      <c r="O504" s="2">
        <v>3.1</v>
      </c>
      <c r="P504" s="2">
        <v>5.2</v>
      </c>
      <c r="Q504" s="2">
        <v>0.59599999999999997</v>
      </c>
      <c r="R504" s="2">
        <v>0.59599999999999997</v>
      </c>
      <c r="S504" s="2">
        <v>0.2</v>
      </c>
      <c r="T504" s="2">
        <v>0.6</v>
      </c>
      <c r="U504" s="2">
        <v>0.33300000000000002</v>
      </c>
      <c r="V504" s="2">
        <v>2.6</v>
      </c>
      <c r="W504" s="2">
        <v>6.6</v>
      </c>
      <c r="X504" s="2">
        <v>9.1999999999999993</v>
      </c>
      <c r="Y504" s="2">
        <v>6.5</v>
      </c>
      <c r="Z504" s="2">
        <v>0.6</v>
      </c>
      <c r="AA504" s="2">
        <v>0.6</v>
      </c>
      <c r="AB504" s="2">
        <v>2</v>
      </c>
      <c r="AC504" s="2">
        <v>2.6</v>
      </c>
      <c r="AD504" s="2">
        <v>6.4</v>
      </c>
    </row>
    <row r="505" spans="1:30" x14ac:dyDescent="0.45">
      <c r="A505" s="2">
        <v>440</v>
      </c>
      <c r="B505" s="3" t="s">
        <v>509</v>
      </c>
      <c r="C505" s="4" t="s">
        <v>39</v>
      </c>
      <c r="D505" s="2">
        <v>24</v>
      </c>
      <c r="E505" s="3" t="s">
        <v>64</v>
      </c>
      <c r="F505" s="2">
        <v>29</v>
      </c>
      <c r="G505" s="2">
        <v>29</v>
      </c>
      <c r="H505" s="2">
        <v>33.6</v>
      </c>
      <c r="I505" s="2">
        <v>8.1</v>
      </c>
      <c r="J505" s="2">
        <v>18.3</v>
      </c>
      <c r="K505" s="2">
        <v>0.442</v>
      </c>
      <c r="L505" s="2">
        <v>3.4</v>
      </c>
      <c r="M505" s="2">
        <v>8.8000000000000007</v>
      </c>
      <c r="N505" s="2">
        <v>0.38800000000000001</v>
      </c>
      <c r="O505" s="2">
        <v>4.7</v>
      </c>
      <c r="P505" s="2">
        <v>9.6</v>
      </c>
      <c r="Q505" s="2">
        <v>0.49099999999999999</v>
      </c>
      <c r="R505" s="2">
        <v>0.53500000000000003</v>
      </c>
      <c r="S505" s="2">
        <v>3.8</v>
      </c>
      <c r="T505" s="2">
        <v>4.2</v>
      </c>
      <c r="U505" s="2">
        <v>0.90900000000000003</v>
      </c>
      <c r="V505" s="2">
        <v>0.5</v>
      </c>
      <c r="W505" s="2">
        <v>3</v>
      </c>
      <c r="X505" s="2">
        <v>3.5</v>
      </c>
      <c r="Y505" s="2">
        <v>5.3</v>
      </c>
      <c r="Z505" s="2">
        <v>0.5</v>
      </c>
      <c r="AA505" s="2">
        <v>0.1</v>
      </c>
      <c r="AB505" s="2">
        <v>2.5</v>
      </c>
      <c r="AC505" s="2">
        <v>2</v>
      </c>
      <c r="AD505" s="2">
        <v>23.4</v>
      </c>
    </row>
    <row r="506" spans="1:30" x14ac:dyDescent="0.45">
      <c r="A506" s="8" t="s">
        <v>0</v>
      </c>
      <c r="B506" s="8" t="s">
        <v>1</v>
      </c>
      <c r="C506" s="8" t="s">
        <v>2</v>
      </c>
      <c r="D506" s="8" t="s">
        <v>3</v>
      </c>
      <c r="E506" s="8" t="s">
        <v>4</v>
      </c>
      <c r="F506" s="8" t="s">
        <v>5</v>
      </c>
      <c r="G506" s="8" t="s">
        <v>6</v>
      </c>
      <c r="H506" s="8" t="s">
        <v>7</v>
      </c>
      <c r="I506" s="8" t="s">
        <v>8</v>
      </c>
      <c r="J506" s="8" t="s">
        <v>9</v>
      </c>
      <c r="K506" s="8" t="s">
        <v>10</v>
      </c>
      <c r="L506" s="8" t="s">
        <v>11</v>
      </c>
      <c r="M506" s="8" t="s">
        <v>12</v>
      </c>
      <c r="N506" s="8" t="s">
        <v>13</v>
      </c>
      <c r="O506" s="8" t="s">
        <v>14</v>
      </c>
      <c r="P506" s="8" t="s">
        <v>15</v>
      </c>
      <c r="Q506" s="8" t="s">
        <v>16</v>
      </c>
      <c r="R506" s="8" t="s">
        <v>17</v>
      </c>
      <c r="S506" s="8" t="s">
        <v>18</v>
      </c>
      <c r="T506" s="8" t="s">
        <v>19</v>
      </c>
      <c r="U506" s="8" t="s">
        <v>20</v>
      </c>
      <c r="V506" s="8" t="s">
        <v>21</v>
      </c>
      <c r="W506" s="8" t="s">
        <v>22</v>
      </c>
      <c r="X506" s="8" t="s">
        <v>23</v>
      </c>
      <c r="Y506" s="8" t="s">
        <v>24</v>
      </c>
      <c r="Z506" s="8" t="s">
        <v>25</v>
      </c>
      <c r="AA506" s="8" t="s">
        <v>26</v>
      </c>
      <c r="AB506" s="8" t="s">
        <v>27</v>
      </c>
      <c r="AC506" s="8" t="s">
        <v>28</v>
      </c>
      <c r="AD506" s="8" t="s">
        <v>29</v>
      </c>
    </row>
    <row r="507" spans="1:30" x14ac:dyDescent="0.45">
      <c r="A507" s="2">
        <v>441</v>
      </c>
      <c r="B507" s="3" t="s">
        <v>510</v>
      </c>
      <c r="C507" s="4" t="s">
        <v>33</v>
      </c>
      <c r="D507" s="2">
        <v>25</v>
      </c>
      <c r="E507" s="3" t="s">
        <v>35</v>
      </c>
      <c r="F507" s="2">
        <v>26</v>
      </c>
      <c r="G507" s="2">
        <v>7</v>
      </c>
      <c r="H507" s="2">
        <v>9.3000000000000007</v>
      </c>
      <c r="I507" s="2">
        <v>0.8</v>
      </c>
      <c r="J507" s="2">
        <v>1</v>
      </c>
      <c r="K507" s="2">
        <v>0.74099999999999999</v>
      </c>
      <c r="L507" s="2">
        <v>0</v>
      </c>
      <c r="M507" s="2">
        <v>0</v>
      </c>
      <c r="N507" s="2"/>
      <c r="O507" s="2">
        <v>0.8</v>
      </c>
      <c r="P507" s="2">
        <v>1</v>
      </c>
      <c r="Q507" s="2">
        <v>0.74099999999999999</v>
      </c>
      <c r="R507" s="2">
        <v>0.74099999999999999</v>
      </c>
      <c r="S507" s="2">
        <v>0.2</v>
      </c>
      <c r="T507" s="2">
        <v>0.3</v>
      </c>
      <c r="U507" s="2">
        <v>0.57099999999999995</v>
      </c>
      <c r="V507" s="2">
        <v>0.8</v>
      </c>
      <c r="W507" s="2">
        <v>1.4</v>
      </c>
      <c r="X507" s="2">
        <v>2.2000000000000002</v>
      </c>
      <c r="Y507" s="2">
        <v>0.3</v>
      </c>
      <c r="Z507" s="2">
        <v>0.1</v>
      </c>
      <c r="AA507" s="2">
        <v>0.4</v>
      </c>
      <c r="AB507" s="2">
        <v>0.3</v>
      </c>
      <c r="AC507" s="2">
        <v>0.8</v>
      </c>
      <c r="AD507" s="2">
        <v>1.7</v>
      </c>
    </row>
    <row r="508" spans="1:30" x14ac:dyDescent="0.45">
      <c r="A508" s="2">
        <v>442</v>
      </c>
      <c r="B508" s="3" t="s">
        <v>511</v>
      </c>
      <c r="C508" s="4" t="s">
        <v>33</v>
      </c>
      <c r="D508" s="2">
        <v>25</v>
      </c>
      <c r="E508" s="3" t="s">
        <v>35</v>
      </c>
      <c r="F508" s="2">
        <v>2</v>
      </c>
      <c r="G508" s="2">
        <v>0</v>
      </c>
      <c r="H508" s="2">
        <v>1</v>
      </c>
      <c r="I508" s="2">
        <v>0</v>
      </c>
      <c r="J508" s="2">
        <v>0.5</v>
      </c>
      <c r="K508" s="2">
        <v>0</v>
      </c>
      <c r="L508" s="2">
        <v>0</v>
      </c>
      <c r="M508" s="2">
        <v>0</v>
      </c>
      <c r="N508" s="2"/>
      <c r="O508" s="2">
        <v>0</v>
      </c>
      <c r="P508" s="2">
        <v>0.5</v>
      </c>
      <c r="Q508" s="2">
        <v>0</v>
      </c>
      <c r="R508" s="2">
        <v>0</v>
      </c>
      <c r="S508" s="2">
        <v>0</v>
      </c>
      <c r="T508" s="2">
        <v>0</v>
      </c>
      <c r="U508" s="2"/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45">
      <c r="A509" s="2">
        <v>443</v>
      </c>
      <c r="B509" s="3" t="s">
        <v>512</v>
      </c>
      <c r="C509" s="4" t="s">
        <v>59</v>
      </c>
      <c r="D509" s="2">
        <v>24</v>
      </c>
      <c r="E509" s="3" t="s">
        <v>82</v>
      </c>
      <c r="F509" s="2">
        <v>5</v>
      </c>
      <c r="G509" s="2">
        <v>0</v>
      </c>
      <c r="H509" s="2">
        <v>3.8</v>
      </c>
      <c r="I509" s="2">
        <v>0.4</v>
      </c>
      <c r="J509" s="2">
        <v>0.6</v>
      </c>
      <c r="K509" s="2">
        <v>0.66700000000000004</v>
      </c>
      <c r="L509" s="2">
        <v>0</v>
      </c>
      <c r="M509" s="2">
        <v>0.2</v>
      </c>
      <c r="N509" s="2">
        <v>0</v>
      </c>
      <c r="O509" s="2">
        <v>0.4</v>
      </c>
      <c r="P509" s="2">
        <v>0.4</v>
      </c>
      <c r="Q509" s="2">
        <v>1</v>
      </c>
      <c r="R509" s="2">
        <v>0.66700000000000004</v>
      </c>
      <c r="S509" s="2">
        <v>0</v>
      </c>
      <c r="T509" s="2">
        <v>0</v>
      </c>
      <c r="U509" s="2"/>
      <c r="V509" s="2">
        <v>0</v>
      </c>
      <c r="W509" s="2">
        <v>0.8</v>
      </c>
      <c r="X509" s="2">
        <v>0.8</v>
      </c>
      <c r="Y509" s="2">
        <v>0.4</v>
      </c>
      <c r="Z509" s="2">
        <v>0</v>
      </c>
      <c r="AA509" s="2">
        <v>0.2</v>
      </c>
      <c r="AB509" s="2">
        <v>0.4</v>
      </c>
      <c r="AC509" s="2">
        <v>0.6</v>
      </c>
      <c r="AD509" s="2">
        <v>0.8</v>
      </c>
    </row>
    <row r="510" spans="1:30" x14ac:dyDescent="0.45">
      <c r="A510" s="2">
        <v>444</v>
      </c>
      <c r="B510" s="3" t="s">
        <v>513</v>
      </c>
      <c r="C510" s="4" t="s">
        <v>50</v>
      </c>
      <c r="D510" s="2">
        <v>24</v>
      </c>
      <c r="E510" s="3" t="s">
        <v>74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/>
      <c r="L510" s="2">
        <v>0</v>
      </c>
      <c r="M510" s="2">
        <v>0</v>
      </c>
      <c r="N510" s="2"/>
      <c r="O510" s="2">
        <v>0</v>
      </c>
      <c r="P510" s="2">
        <v>0</v>
      </c>
      <c r="Q510" s="2"/>
      <c r="R510" s="2"/>
      <c r="S510" s="2">
        <v>0</v>
      </c>
      <c r="T510" s="2">
        <v>0</v>
      </c>
      <c r="U510" s="2"/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45">
      <c r="A511" s="2">
        <v>445</v>
      </c>
      <c r="B511" s="3" t="s">
        <v>514</v>
      </c>
      <c r="C511" s="4" t="s">
        <v>50</v>
      </c>
      <c r="D511" s="2">
        <v>29</v>
      </c>
      <c r="E511" s="3" t="s">
        <v>42</v>
      </c>
      <c r="F511" s="2">
        <v>20</v>
      </c>
      <c r="G511" s="2">
        <v>20</v>
      </c>
      <c r="H511" s="2">
        <v>30.3</v>
      </c>
      <c r="I511" s="2">
        <v>5.0999999999999996</v>
      </c>
      <c r="J511" s="2">
        <v>11.9</v>
      </c>
      <c r="K511" s="2">
        <v>0.43</v>
      </c>
      <c r="L511" s="2">
        <v>2.1</v>
      </c>
      <c r="M511" s="2">
        <v>6.7</v>
      </c>
      <c r="N511" s="2">
        <v>0.313</v>
      </c>
      <c r="O511" s="2">
        <v>3</v>
      </c>
      <c r="P511" s="2">
        <v>5.2</v>
      </c>
      <c r="Q511" s="2">
        <v>0.58299999999999996</v>
      </c>
      <c r="R511" s="2">
        <v>0.51900000000000002</v>
      </c>
      <c r="S511" s="2">
        <v>2.2000000000000002</v>
      </c>
      <c r="T511" s="2">
        <v>2.8</v>
      </c>
      <c r="U511" s="2">
        <v>0.76800000000000002</v>
      </c>
      <c r="V511" s="2">
        <v>0.3</v>
      </c>
      <c r="W511" s="2">
        <v>2.4</v>
      </c>
      <c r="X511" s="2">
        <v>2.7</v>
      </c>
      <c r="Y511" s="2">
        <v>4.3</v>
      </c>
      <c r="Z511" s="2">
        <v>2.1</v>
      </c>
      <c r="AA511" s="2">
        <v>0.3</v>
      </c>
      <c r="AB511" s="2">
        <v>3.1</v>
      </c>
      <c r="AC511" s="2">
        <v>2.7</v>
      </c>
      <c r="AD511" s="2">
        <v>14.5</v>
      </c>
    </row>
    <row r="512" spans="1:30" x14ac:dyDescent="0.45">
      <c r="A512" s="2">
        <v>446</v>
      </c>
      <c r="B512" s="3" t="s">
        <v>515</v>
      </c>
      <c r="C512" s="4" t="s">
        <v>50</v>
      </c>
      <c r="D512" s="2">
        <v>26</v>
      </c>
      <c r="E512" s="3" t="s">
        <v>118</v>
      </c>
      <c r="F512" s="2">
        <v>35</v>
      </c>
      <c r="G512" s="2">
        <v>1</v>
      </c>
      <c r="H512" s="2">
        <v>20.100000000000001</v>
      </c>
      <c r="I512" s="2">
        <v>2.9</v>
      </c>
      <c r="J512" s="2">
        <v>6.7</v>
      </c>
      <c r="K512" s="2">
        <v>0.436</v>
      </c>
      <c r="L512" s="2">
        <v>0.5</v>
      </c>
      <c r="M512" s="2">
        <v>1.8</v>
      </c>
      <c r="N512" s="2">
        <v>0.26600000000000001</v>
      </c>
      <c r="O512" s="2">
        <v>2.4</v>
      </c>
      <c r="P512" s="2">
        <v>4.9000000000000004</v>
      </c>
      <c r="Q512" s="2">
        <v>0.5</v>
      </c>
      <c r="R512" s="2">
        <v>0.47199999999999998</v>
      </c>
      <c r="S512" s="2">
        <v>0.9</v>
      </c>
      <c r="T512" s="2">
        <v>1.2</v>
      </c>
      <c r="U512" s="2">
        <v>0.78</v>
      </c>
      <c r="V512" s="2">
        <v>1.1000000000000001</v>
      </c>
      <c r="W512" s="2">
        <v>2.2999999999999998</v>
      </c>
      <c r="X512" s="2">
        <v>3.4</v>
      </c>
      <c r="Y512" s="2">
        <v>4.0999999999999996</v>
      </c>
      <c r="Z512" s="2">
        <v>1.3</v>
      </c>
      <c r="AA512" s="2">
        <v>0.3</v>
      </c>
      <c r="AB512" s="2">
        <v>1.3</v>
      </c>
      <c r="AC512" s="2">
        <v>2.5</v>
      </c>
      <c r="AD512" s="2">
        <v>7.2</v>
      </c>
    </row>
    <row r="513" spans="1:30" x14ac:dyDescent="0.45">
      <c r="A513" s="2">
        <v>447</v>
      </c>
      <c r="B513" s="3" t="s">
        <v>516</v>
      </c>
      <c r="C513" s="4" t="s">
        <v>39</v>
      </c>
      <c r="D513" s="2">
        <v>26</v>
      </c>
      <c r="E513" s="3" t="s">
        <v>37</v>
      </c>
      <c r="F513" s="2">
        <v>9</v>
      </c>
      <c r="G513" s="2">
        <v>0</v>
      </c>
      <c r="H513" s="2">
        <v>14.6</v>
      </c>
      <c r="I513" s="2">
        <v>1.7</v>
      </c>
      <c r="J513" s="2">
        <v>3.7</v>
      </c>
      <c r="K513" s="2">
        <v>0.45500000000000002</v>
      </c>
      <c r="L513" s="2">
        <v>0.8</v>
      </c>
      <c r="M513" s="2">
        <v>1.9</v>
      </c>
      <c r="N513" s="2">
        <v>0.41199999999999998</v>
      </c>
      <c r="O513" s="2">
        <v>0.9</v>
      </c>
      <c r="P513" s="2">
        <v>1.8</v>
      </c>
      <c r="Q513" s="2">
        <v>0.5</v>
      </c>
      <c r="R513" s="2">
        <v>0.56100000000000005</v>
      </c>
      <c r="S513" s="2">
        <v>0.2</v>
      </c>
      <c r="T513" s="2">
        <v>0.2</v>
      </c>
      <c r="U513" s="2">
        <v>1</v>
      </c>
      <c r="V513" s="2">
        <v>0.7</v>
      </c>
      <c r="W513" s="2">
        <v>0.9</v>
      </c>
      <c r="X513" s="2">
        <v>1.6</v>
      </c>
      <c r="Y513" s="2">
        <v>1.6</v>
      </c>
      <c r="Z513" s="2">
        <v>1</v>
      </c>
      <c r="AA513" s="2">
        <v>0.3</v>
      </c>
      <c r="AB513" s="2">
        <v>0.6</v>
      </c>
      <c r="AC513" s="2">
        <v>1.3</v>
      </c>
      <c r="AD513" s="2">
        <v>4.3</v>
      </c>
    </row>
    <row r="514" spans="1:30" x14ac:dyDescent="0.45">
      <c r="A514" s="2">
        <v>448</v>
      </c>
      <c r="B514" s="3" t="s">
        <v>517</v>
      </c>
      <c r="C514" s="4" t="s">
        <v>50</v>
      </c>
      <c r="D514" s="2">
        <v>35</v>
      </c>
      <c r="E514" s="3" t="s">
        <v>70</v>
      </c>
      <c r="F514" s="2">
        <v>43</v>
      </c>
      <c r="G514" s="2">
        <v>5</v>
      </c>
      <c r="H514" s="2">
        <v>17.2</v>
      </c>
      <c r="I514" s="2">
        <v>1.5</v>
      </c>
      <c r="J514" s="2">
        <v>3.7</v>
      </c>
      <c r="K514" s="2">
        <v>0.41799999999999998</v>
      </c>
      <c r="L514" s="2">
        <v>0.1</v>
      </c>
      <c r="M514" s="2">
        <v>0.2</v>
      </c>
      <c r="N514" s="2">
        <v>0.5</v>
      </c>
      <c r="O514" s="2">
        <v>1.4</v>
      </c>
      <c r="P514" s="2">
        <v>3.5</v>
      </c>
      <c r="Q514" s="2">
        <v>0.41299999999999998</v>
      </c>
      <c r="R514" s="2">
        <v>0.43</v>
      </c>
      <c r="S514" s="2">
        <v>0.1</v>
      </c>
      <c r="T514" s="2">
        <v>0.1</v>
      </c>
      <c r="U514" s="2">
        <v>0.75</v>
      </c>
      <c r="V514" s="2">
        <v>0.3</v>
      </c>
      <c r="W514" s="2">
        <v>1.5</v>
      </c>
      <c r="X514" s="2">
        <v>1.8</v>
      </c>
      <c r="Y514" s="2">
        <v>3.4</v>
      </c>
      <c r="Z514" s="2">
        <v>0.4</v>
      </c>
      <c r="AA514" s="2">
        <v>0.1</v>
      </c>
      <c r="AB514" s="2">
        <v>1.1000000000000001</v>
      </c>
      <c r="AC514" s="2">
        <v>1.1000000000000001</v>
      </c>
      <c r="AD514" s="2">
        <v>3.2</v>
      </c>
    </row>
    <row r="515" spans="1:30" x14ac:dyDescent="0.45">
      <c r="A515" s="2">
        <v>449</v>
      </c>
      <c r="B515" s="3" t="s">
        <v>518</v>
      </c>
      <c r="C515" s="4" t="s">
        <v>28</v>
      </c>
      <c r="D515" s="2">
        <v>20</v>
      </c>
      <c r="E515" s="3" t="s">
        <v>124</v>
      </c>
      <c r="F515" s="2">
        <v>45</v>
      </c>
      <c r="G515" s="2">
        <v>45</v>
      </c>
      <c r="H515" s="2">
        <v>31.3</v>
      </c>
      <c r="I515" s="2">
        <v>4.9000000000000004</v>
      </c>
      <c r="J515" s="2">
        <v>10.5</v>
      </c>
      <c r="K515" s="2">
        <v>0.47099999999999997</v>
      </c>
      <c r="L515" s="2">
        <v>1.7</v>
      </c>
      <c r="M515" s="2">
        <v>4.4000000000000004</v>
      </c>
      <c r="N515" s="2">
        <v>0.379</v>
      </c>
      <c r="O515" s="2">
        <v>3.3</v>
      </c>
      <c r="P515" s="2">
        <v>6.1</v>
      </c>
      <c r="Q515" s="2">
        <v>0.53800000000000003</v>
      </c>
      <c r="R515" s="2">
        <v>0.55100000000000005</v>
      </c>
      <c r="S515" s="2">
        <v>1.8</v>
      </c>
      <c r="T515" s="2">
        <v>2.2000000000000002</v>
      </c>
      <c r="U515" s="2">
        <v>0.81399999999999995</v>
      </c>
      <c r="V515" s="2">
        <v>1.9</v>
      </c>
      <c r="W515" s="2">
        <v>6.4</v>
      </c>
      <c r="X515" s="2">
        <v>8.3000000000000007</v>
      </c>
      <c r="Y515" s="2">
        <v>1.4</v>
      </c>
      <c r="Z515" s="2">
        <v>0.6</v>
      </c>
      <c r="AA515" s="2">
        <v>0.7</v>
      </c>
      <c r="AB515" s="2">
        <v>1.2</v>
      </c>
      <c r="AC515" s="2">
        <v>2.8</v>
      </c>
      <c r="AD515" s="2">
        <v>13.3</v>
      </c>
    </row>
    <row r="516" spans="1:30" x14ac:dyDescent="0.45">
      <c r="A516" s="2">
        <v>450</v>
      </c>
      <c r="B516" s="3" t="s">
        <v>519</v>
      </c>
      <c r="C516" s="4" t="s">
        <v>33</v>
      </c>
      <c r="D516" s="2">
        <v>23</v>
      </c>
      <c r="E516" s="3" t="s">
        <v>127</v>
      </c>
      <c r="F516" s="2">
        <v>38</v>
      </c>
      <c r="G516" s="2">
        <v>13</v>
      </c>
      <c r="H516" s="2">
        <v>18.100000000000001</v>
      </c>
      <c r="I516" s="2">
        <v>4.2</v>
      </c>
      <c r="J516" s="2">
        <v>6.7</v>
      </c>
      <c r="K516" s="2">
        <v>0.63200000000000001</v>
      </c>
      <c r="L516" s="2">
        <v>1.2</v>
      </c>
      <c r="M516" s="2">
        <v>2.4</v>
      </c>
      <c r="N516" s="2">
        <v>0.48399999999999999</v>
      </c>
      <c r="O516" s="2">
        <v>3.1</v>
      </c>
      <c r="P516" s="2">
        <v>4.3</v>
      </c>
      <c r="Q516" s="2">
        <v>0.71599999999999997</v>
      </c>
      <c r="R516" s="2">
        <v>0.71899999999999997</v>
      </c>
      <c r="S516" s="2">
        <v>1.2</v>
      </c>
      <c r="T516" s="2">
        <v>1.7</v>
      </c>
      <c r="U516" s="2">
        <v>0.70299999999999996</v>
      </c>
      <c r="V516" s="2">
        <v>1.6</v>
      </c>
      <c r="W516" s="2">
        <v>4</v>
      </c>
      <c r="X516" s="2">
        <v>5.6</v>
      </c>
      <c r="Y516" s="2">
        <v>1</v>
      </c>
      <c r="Z516" s="2">
        <v>0.3</v>
      </c>
      <c r="AA516" s="2">
        <v>0.7</v>
      </c>
      <c r="AB516" s="2">
        <v>0.8</v>
      </c>
      <c r="AC516" s="2">
        <v>2.2999999999999998</v>
      </c>
      <c r="AD516" s="2">
        <v>10.8</v>
      </c>
    </row>
    <row r="517" spans="1:30" x14ac:dyDescent="0.45">
      <c r="A517" s="2">
        <v>451</v>
      </c>
      <c r="B517" s="3" t="s">
        <v>520</v>
      </c>
      <c r="C517" s="4" t="s">
        <v>39</v>
      </c>
      <c r="D517" s="2">
        <v>19</v>
      </c>
      <c r="E517" s="3" t="s">
        <v>70</v>
      </c>
      <c r="F517" s="2">
        <v>35</v>
      </c>
      <c r="G517" s="2">
        <v>0</v>
      </c>
      <c r="H517" s="2">
        <v>15.7</v>
      </c>
      <c r="I517" s="2">
        <v>2.5</v>
      </c>
      <c r="J517" s="2">
        <v>5.9</v>
      </c>
      <c r="K517" s="2">
        <v>0.41499999999999998</v>
      </c>
      <c r="L517" s="2">
        <v>1.4</v>
      </c>
      <c r="M517" s="2">
        <v>3</v>
      </c>
      <c r="N517" s="2">
        <v>0.46700000000000003</v>
      </c>
      <c r="O517" s="2">
        <v>1.1000000000000001</v>
      </c>
      <c r="P517" s="2">
        <v>2.9</v>
      </c>
      <c r="Q517" s="2">
        <v>0.36299999999999999</v>
      </c>
      <c r="R517" s="2">
        <v>0.53400000000000003</v>
      </c>
      <c r="S517" s="2">
        <v>0.1</v>
      </c>
      <c r="T517" s="2">
        <v>0.1</v>
      </c>
      <c r="U517" s="2">
        <v>0.8</v>
      </c>
      <c r="V517" s="2">
        <v>0.5</v>
      </c>
      <c r="W517" s="2">
        <v>1</v>
      </c>
      <c r="X517" s="2">
        <v>1.5</v>
      </c>
      <c r="Y517" s="2">
        <v>1.2</v>
      </c>
      <c r="Z517" s="2">
        <v>0.2</v>
      </c>
      <c r="AA517" s="2">
        <v>0.2</v>
      </c>
      <c r="AB517" s="2">
        <v>0.8</v>
      </c>
      <c r="AC517" s="2">
        <v>1.3</v>
      </c>
      <c r="AD517" s="2">
        <v>6.4</v>
      </c>
    </row>
    <row r="518" spans="1:30" x14ac:dyDescent="0.45">
      <c r="A518" s="2">
        <v>452</v>
      </c>
      <c r="B518" s="3" t="s">
        <v>521</v>
      </c>
      <c r="C518" s="4" t="s">
        <v>50</v>
      </c>
      <c r="D518" s="2">
        <v>21</v>
      </c>
      <c r="E518" s="3" t="s">
        <v>74</v>
      </c>
      <c r="F518" s="2">
        <v>8</v>
      </c>
      <c r="G518" s="2">
        <v>0</v>
      </c>
      <c r="H518" s="2">
        <v>6.1</v>
      </c>
      <c r="I518" s="2">
        <v>1.6</v>
      </c>
      <c r="J518" s="2">
        <v>3.8</v>
      </c>
      <c r="K518" s="2">
        <v>0.433</v>
      </c>
      <c r="L518" s="2">
        <v>1.3</v>
      </c>
      <c r="M518" s="2">
        <v>2.8</v>
      </c>
      <c r="N518" s="2">
        <v>0.45500000000000002</v>
      </c>
      <c r="O518" s="2">
        <v>0.4</v>
      </c>
      <c r="P518" s="2">
        <v>1</v>
      </c>
      <c r="Q518" s="2">
        <v>0.375</v>
      </c>
      <c r="R518" s="2">
        <v>0.6</v>
      </c>
      <c r="S518" s="2">
        <v>0.3</v>
      </c>
      <c r="T518" s="2">
        <v>0.4</v>
      </c>
      <c r="U518" s="2">
        <v>0.66700000000000004</v>
      </c>
      <c r="V518" s="2">
        <v>0</v>
      </c>
      <c r="W518" s="2">
        <v>0.3</v>
      </c>
      <c r="X518" s="2">
        <v>0.3</v>
      </c>
      <c r="Y518" s="2">
        <v>1.3</v>
      </c>
      <c r="Z518" s="2">
        <v>0.8</v>
      </c>
      <c r="AA518" s="2">
        <v>0</v>
      </c>
      <c r="AB518" s="2">
        <v>0.4</v>
      </c>
      <c r="AC518" s="2">
        <v>0.4</v>
      </c>
      <c r="AD518" s="2">
        <v>4.8</v>
      </c>
    </row>
    <row r="519" spans="1:30" x14ac:dyDescent="0.45">
      <c r="A519" s="2">
        <v>453</v>
      </c>
      <c r="B519" s="3" t="s">
        <v>522</v>
      </c>
      <c r="C519" s="4" t="s">
        <v>28</v>
      </c>
      <c r="D519" s="2">
        <v>20</v>
      </c>
      <c r="E519" s="3" t="s">
        <v>80</v>
      </c>
      <c r="F519" s="2">
        <v>52</v>
      </c>
      <c r="G519" s="2">
        <v>51</v>
      </c>
      <c r="H519" s="2">
        <v>29.5</v>
      </c>
      <c r="I519" s="2">
        <v>4.4000000000000004</v>
      </c>
      <c r="J519" s="2">
        <v>10.1</v>
      </c>
      <c r="K519" s="2">
        <v>0.439</v>
      </c>
      <c r="L519" s="2">
        <v>1</v>
      </c>
      <c r="M519" s="2">
        <v>2.9</v>
      </c>
      <c r="N519" s="2">
        <v>0.34200000000000003</v>
      </c>
      <c r="O519" s="2">
        <v>3.5</v>
      </c>
      <c r="P519" s="2">
        <v>7.3</v>
      </c>
      <c r="Q519" s="2">
        <v>0.47699999999999998</v>
      </c>
      <c r="R519" s="2">
        <v>0.48799999999999999</v>
      </c>
      <c r="S519" s="2">
        <v>1.5</v>
      </c>
      <c r="T519" s="2">
        <v>2</v>
      </c>
      <c r="U519" s="2">
        <v>0.77500000000000002</v>
      </c>
      <c r="V519" s="2">
        <v>1.8</v>
      </c>
      <c r="W519" s="2">
        <v>4.3</v>
      </c>
      <c r="X519" s="2">
        <v>6.1</v>
      </c>
      <c r="Y519" s="2">
        <v>3.7</v>
      </c>
      <c r="Z519" s="2">
        <v>0.7</v>
      </c>
      <c r="AA519" s="2">
        <v>0.4</v>
      </c>
      <c r="AB519" s="2">
        <v>2</v>
      </c>
      <c r="AC519" s="2">
        <v>2.4</v>
      </c>
      <c r="AD519" s="2">
        <v>11.4</v>
      </c>
    </row>
    <row r="520" spans="1:30" x14ac:dyDescent="0.45">
      <c r="A520" s="2">
        <v>454</v>
      </c>
      <c r="B520" s="3" t="s">
        <v>523</v>
      </c>
      <c r="C520" s="4" t="s">
        <v>39</v>
      </c>
      <c r="D520" s="2">
        <v>21</v>
      </c>
      <c r="E520" s="3" t="s">
        <v>74</v>
      </c>
      <c r="F520" s="2">
        <v>32</v>
      </c>
      <c r="G520" s="2">
        <v>1</v>
      </c>
      <c r="H520" s="2">
        <v>11.8</v>
      </c>
      <c r="I520" s="2">
        <v>1.4</v>
      </c>
      <c r="J520" s="2">
        <v>3.7</v>
      </c>
      <c r="K520" s="2">
        <v>0.39</v>
      </c>
      <c r="L520" s="2">
        <v>0.3</v>
      </c>
      <c r="M520" s="2">
        <v>1.2</v>
      </c>
      <c r="N520" s="2">
        <v>0.216</v>
      </c>
      <c r="O520" s="2">
        <v>1.2</v>
      </c>
      <c r="P520" s="2">
        <v>2.5</v>
      </c>
      <c r="Q520" s="2">
        <v>0.46899999999999997</v>
      </c>
      <c r="R520" s="2">
        <v>0.42399999999999999</v>
      </c>
      <c r="S520" s="2">
        <v>0.9</v>
      </c>
      <c r="T520" s="2">
        <v>1.1000000000000001</v>
      </c>
      <c r="U520" s="2">
        <v>0.82399999999999995</v>
      </c>
      <c r="V520" s="2">
        <v>0.8</v>
      </c>
      <c r="W520" s="2">
        <v>1</v>
      </c>
      <c r="X520" s="2">
        <v>1.8</v>
      </c>
      <c r="Y520" s="2">
        <v>1.1000000000000001</v>
      </c>
      <c r="Z520" s="2">
        <v>0.8</v>
      </c>
      <c r="AA520" s="2">
        <v>0.3</v>
      </c>
      <c r="AB520" s="2">
        <v>0.8</v>
      </c>
      <c r="AC520" s="2">
        <v>1.5</v>
      </c>
      <c r="AD520" s="2">
        <v>4</v>
      </c>
    </row>
    <row r="521" spans="1:30" x14ac:dyDescent="0.45">
      <c r="A521" s="2">
        <v>455</v>
      </c>
      <c r="B521" s="3" t="s">
        <v>524</v>
      </c>
      <c r="C521" s="4" t="s">
        <v>28</v>
      </c>
      <c r="D521" s="2">
        <v>26</v>
      </c>
      <c r="E521" s="3" t="s">
        <v>78</v>
      </c>
      <c r="F521" s="2">
        <v>19</v>
      </c>
      <c r="G521" s="2">
        <v>1</v>
      </c>
      <c r="H521" s="2">
        <v>6.4</v>
      </c>
      <c r="I521" s="2">
        <v>1.1000000000000001</v>
      </c>
      <c r="J521" s="2">
        <v>2.4</v>
      </c>
      <c r="K521" s="2">
        <v>0.46700000000000003</v>
      </c>
      <c r="L521" s="2">
        <v>0.2</v>
      </c>
      <c r="M521" s="2">
        <v>0.4</v>
      </c>
      <c r="N521" s="2">
        <v>0.375</v>
      </c>
      <c r="O521" s="2">
        <v>0.9</v>
      </c>
      <c r="P521" s="2">
        <v>1.9</v>
      </c>
      <c r="Q521" s="2">
        <v>0.48599999999999999</v>
      </c>
      <c r="R521" s="2">
        <v>0.5</v>
      </c>
      <c r="S521" s="2">
        <v>0.4</v>
      </c>
      <c r="T521" s="2">
        <v>0.6</v>
      </c>
      <c r="U521" s="2">
        <v>0.72699999999999998</v>
      </c>
      <c r="V521" s="2">
        <v>0.6</v>
      </c>
      <c r="W521" s="2">
        <v>1</v>
      </c>
      <c r="X521" s="2">
        <v>1.6</v>
      </c>
      <c r="Y521" s="2">
        <v>0.4</v>
      </c>
      <c r="Z521" s="2">
        <v>0.3</v>
      </c>
      <c r="AA521" s="2">
        <v>0.3</v>
      </c>
      <c r="AB521" s="2">
        <v>0.5</v>
      </c>
      <c r="AC521" s="2">
        <v>0.7</v>
      </c>
      <c r="AD521" s="2">
        <v>2.8</v>
      </c>
    </row>
    <row r="522" spans="1:30" x14ac:dyDescent="0.45">
      <c r="A522" s="2">
        <v>456</v>
      </c>
      <c r="B522" s="3" t="s">
        <v>525</v>
      </c>
      <c r="C522" s="4" t="s">
        <v>28</v>
      </c>
      <c r="D522" s="2">
        <v>22</v>
      </c>
      <c r="E522" s="3" t="s">
        <v>68</v>
      </c>
      <c r="F522" s="2">
        <v>35</v>
      </c>
      <c r="G522" s="2">
        <v>34</v>
      </c>
      <c r="H522" s="2">
        <v>30.6</v>
      </c>
      <c r="I522" s="2">
        <v>4.0999999999999996</v>
      </c>
      <c r="J522" s="2">
        <v>8.6</v>
      </c>
      <c r="K522" s="2">
        <v>0.47</v>
      </c>
      <c r="L522" s="2">
        <v>1.4</v>
      </c>
      <c r="M522" s="2">
        <v>3.7</v>
      </c>
      <c r="N522" s="2">
        <v>0.374</v>
      </c>
      <c r="O522" s="2">
        <v>2.7</v>
      </c>
      <c r="P522" s="2">
        <v>4.9000000000000004</v>
      </c>
      <c r="Q522" s="2">
        <v>0.54400000000000004</v>
      </c>
      <c r="R522" s="2">
        <v>0.55100000000000005</v>
      </c>
      <c r="S522" s="2">
        <v>1.5</v>
      </c>
      <c r="T522" s="2">
        <v>2</v>
      </c>
      <c r="U522" s="2">
        <v>0.746</v>
      </c>
      <c r="V522" s="2">
        <v>1.8</v>
      </c>
      <c r="W522" s="2">
        <v>5</v>
      </c>
      <c r="X522" s="2">
        <v>6.8</v>
      </c>
      <c r="Y522" s="2">
        <v>1.7</v>
      </c>
      <c r="Z522" s="2">
        <v>0.4</v>
      </c>
      <c r="AA522" s="2">
        <v>0.8</v>
      </c>
      <c r="AB522" s="2">
        <v>1.5</v>
      </c>
      <c r="AC522" s="2">
        <v>2.5</v>
      </c>
      <c r="AD522" s="2">
        <v>11</v>
      </c>
    </row>
    <row r="523" spans="1:30" x14ac:dyDescent="0.45">
      <c r="A523" s="2">
        <v>457</v>
      </c>
      <c r="B523" s="3" t="s">
        <v>526</v>
      </c>
      <c r="C523" s="4" t="s">
        <v>59</v>
      </c>
      <c r="D523" s="2">
        <v>21</v>
      </c>
      <c r="E523" s="3" t="s">
        <v>116</v>
      </c>
      <c r="F523" s="2">
        <v>33</v>
      </c>
      <c r="G523" s="2">
        <v>0</v>
      </c>
      <c r="H523" s="2">
        <v>13.9</v>
      </c>
      <c r="I523" s="2">
        <v>2.2000000000000002</v>
      </c>
      <c r="J523" s="2">
        <v>5.6</v>
      </c>
      <c r="K523" s="2">
        <v>0.38400000000000001</v>
      </c>
      <c r="L523" s="2">
        <v>1.1000000000000001</v>
      </c>
      <c r="M523" s="2">
        <v>3.5</v>
      </c>
      <c r="N523" s="2">
        <v>0.32200000000000001</v>
      </c>
      <c r="O523" s="2">
        <v>1</v>
      </c>
      <c r="P523" s="2">
        <v>2.1</v>
      </c>
      <c r="Q523" s="2">
        <v>0.48599999999999999</v>
      </c>
      <c r="R523" s="2">
        <v>0.48399999999999999</v>
      </c>
      <c r="S523" s="2">
        <v>0.5</v>
      </c>
      <c r="T523" s="2">
        <v>0.7</v>
      </c>
      <c r="U523" s="2">
        <v>0.69599999999999995</v>
      </c>
      <c r="V523" s="2">
        <v>0.1</v>
      </c>
      <c r="W523" s="2">
        <v>1.4</v>
      </c>
      <c r="X523" s="2">
        <v>1.5</v>
      </c>
      <c r="Y523" s="2">
        <v>1.1000000000000001</v>
      </c>
      <c r="Z523" s="2">
        <v>0.5</v>
      </c>
      <c r="AA523" s="2">
        <v>0.2</v>
      </c>
      <c r="AB523" s="2">
        <v>0.5</v>
      </c>
      <c r="AC523" s="2">
        <v>1.4</v>
      </c>
      <c r="AD523" s="2">
        <v>5.9</v>
      </c>
    </row>
    <row r="524" spans="1:30" x14ac:dyDescent="0.45">
      <c r="A524" s="2">
        <v>458</v>
      </c>
      <c r="B524" s="3" t="s">
        <v>527</v>
      </c>
      <c r="C524" s="4" t="s">
        <v>59</v>
      </c>
      <c r="D524" s="2">
        <v>27</v>
      </c>
      <c r="E524" s="3" t="s">
        <v>48</v>
      </c>
      <c r="F524" s="2">
        <v>50</v>
      </c>
      <c r="G524" s="2">
        <v>50</v>
      </c>
      <c r="H524" s="2">
        <v>32.4</v>
      </c>
      <c r="I524" s="2">
        <v>4.4000000000000004</v>
      </c>
      <c r="J524" s="2">
        <v>10.9</v>
      </c>
      <c r="K524" s="2">
        <v>0.40600000000000003</v>
      </c>
      <c r="L524" s="2">
        <v>2.4</v>
      </c>
      <c r="M524" s="2">
        <v>7.2</v>
      </c>
      <c r="N524" s="2">
        <v>0.33800000000000002</v>
      </c>
      <c r="O524" s="2">
        <v>2</v>
      </c>
      <c r="P524" s="2">
        <v>3.7</v>
      </c>
      <c r="Q524" s="2">
        <v>0.53800000000000003</v>
      </c>
      <c r="R524" s="2">
        <v>0.51700000000000002</v>
      </c>
      <c r="S524" s="2">
        <v>1</v>
      </c>
      <c r="T524" s="2">
        <v>1.3</v>
      </c>
      <c r="U524" s="2">
        <v>0.78100000000000003</v>
      </c>
      <c r="V524" s="2">
        <v>0.8</v>
      </c>
      <c r="W524" s="2">
        <v>4.2</v>
      </c>
      <c r="X524" s="2">
        <v>5.0999999999999996</v>
      </c>
      <c r="Y524" s="2">
        <v>3.6</v>
      </c>
      <c r="Z524" s="2">
        <v>0.9</v>
      </c>
      <c r="AA524" s="2">
        <v>0.5</v>
      </c>
      <c r="AB524" s="2">
        <v>1.5</v>
      </c>
      <c r="AC524" s="2">
        <v>2.6</v>
      </c>
      <c r="AD524" s="2">
        <v>12.3</v>
      </c>
    </row>
    <row r="525" spans="1:30" x14ac:dyDescent="0.45">
      <c r="A525" s="2">
        <v>459</v>
      </c>
      <c r="B525" s="3" t="s">
        <v>528</v>
      </c>
      <c r="C525" s="4" t="s">
        <v>39</v>
      </c>
      <c r="D525" s="2">
        <v>22</v>
      </c>
      <c r="E525" s="3" t="s">
        <v>57</v>
      </c>
      <c r="F525" s="2">
        <v>48</v>
      </c>
      <c r="G525" s="2">
        <v>48</v>
      </c>
      <c r="H525" s="2">
        <v>26.8</v>
      </c>
      <c r="I525" s="2">
        <v>4.4000000000000004</v>
      </c>
      <c r="J525" s="2">
        <v>9.8000000000000007</v>
      </c>
      <c r="K525" s="2">
        <v>0.44500000000000001</v>
      </c>
      <c r="L525" s="2">
        <v>2</v>
      </c>
      <c r="M525" s="2">
        <v>5.2</v>
      </c>
      <c r="N525" s="2">
        <v>0.38200000000000001</v>
      </c>
      <c r="O525" s="2">
        <v>2.4</v>
      </c>
      <c r="P525" s="2">
        <v>4.5999999999999996</v>
      </c>
      <c r="Q525" s="2">
        <v>0.51600000000000001</v>
      </c>
      <c r="R525" s="2">
        <v>0.54700000000000004</v>
      </c>
      <c r="S525" s="2">
        <v>1.5</v>
      </c>
      <c r="T525" s="2">
        <v>2</v>
      </c>
      <c r="U525" s="2">
        <v>0.76</v>
      </c>
      <c r="V525" s="2">
        <v>0.7</v>
      </c>
      <c r="W525" s="2">
        <v>2.6</v>
      </c>
      <c r="X525" s="2">
        <v>3.3</v>
      </c>
      <c r="Y525" s="2">
        <v>2.4</v>
      </c>
      <c r="Z525" s="2">
        <v>1.4</v>
      </c>
      <c r="AA525" s="2">
        <v>0.6</v>
      </c>
      <c r="AB525" s="2">
        <v>1.9</v>
      </c>
      <c r="AC525" s="2">
        <v>2.8</v>
      </c>
      <c r="AD525" s="2">
        <v>12.2</v>
      </c>
    </row>
    <row r="526" spans="1:30" x14ac:dyDescent="0.45">
      <c r="A526" s="2">
        <v>460</v>
      </c>
      <c r="B526" s="3" t="s">
        <v>529</v>
      </c>
      <c r="C526" s="4" t="s">
        <v>59</v>
      </c>
      <c r="D526" s="2">
        <v>24</v>
      </c>
      <c r="E526" s="3" t="s">
        <v>37</v>
      </c>
      <c r="F526" s="2">
        <v>9</v>
      </c>
      <c r="G526" s="2">
        <v>0</v>
      </c>
      <c r="H526" s="2">
        <v>4.9000000000000004</v>
      </c>
      <c r="I526" s="2">
        <v>1</v>
      </c>
      <c r="J526" s="2">
        <v>2.2999999999999998</v>
      </c>
      <c r="K526" s="2">
        <v>0.42899999999999999</v>
      </c>
      <c r="L526" s="2">
        <v>0.6</v>
      </c>
      <c r="M526" s="2">
        <v>1.7</v>
      </c>
      <c r="N526" s="2">
        <v>0.33300000000000002</v>
      </c>
      <c r="O526" s="2">
        <v>0.4</v>
      </c>
      <c r="P526" s="2">
        <v>0.7</v>
      </c>
      <c r="Q526" s="2">
        <v>0.66700000000000004</v>
      </c>
      <c r="R526" s="2">
        <v>0.54800000000000004</v>
      </c>
      <c r="S526" s="2">
        <v>0</v>
      </c>
      <c r="T526" s="2">
        <v>0</v>
      </c>
      <c r="U526" s="2"/>
      <c r="V526" s="2">
        <v>0.1</v>
      </c>
      <c r="W526" s="2">
        <v>0.1</v>
      </c>
      <c r="X526" s="2">
        <v>0.2</v>
      </c>
      <c r="Y526" s="2">
        <v>0.3</v>
      </c>
      <c r="Z526" s="2">
        <v>0.1</v>
      </c>
      <c r="AA526" s="2">
        <v>0.1</v>
      </c>
      <c r="AB526" s="2">
        <v>0.3</v>
      </c>
      <c r="AC526" s="2">
        <v>0.2</v>
      </c>
      <c r="AD526" s="2">
        <v>2.6</v>
      </c>
    </row>
    <row r="527" spans="1:30" x14ac:dyDescent="0.45">
      <c r="A527" s="8" t="s">
        <v>0</v>
      </c>
      <c r="B527" s="8" t="s">
        <v>1</v>
      </c>
      <c r="C527" s="8" t="s">
        <v>2</v>
      </c>
      <c r="D527" s="8" t="s">
        <v>3</v>
      </c>
      <c r="E527" s="8" t="s">
        <v>4</v>
      </c>
      <c r="F527" s="8" t="s">
        <v>5</v>
      </c>
      <c r="G527" s="8" t="s">
        <v>6</v>
      </c>
      <c r="H527" s="8" t="s">
        <v>7</v>
      </c>
      <c r="I527" s="8" t="s">
        <v>8</v>
      </c>
      <c r="J527" s="8" t="s">
        <v>9</v>
      </c>
      <c r="K527" s="8" t="s">
        <v>10</v>
      </c>
      <c r="L527" s="8" t="s">
        <v>11</v>
      </c>
      <c r="M527" s="8" t="s">
        <v>12</v>
      </c>
      <c r="N527" s="8" t="s">
        <v>13</v>
      </c>
      <c r="O527" s="8" t="s">
        <v>14</v>
      </c>
      <c r="P527" s="8" t="s">
        <v>15</v>
      </c>
      <c r="Q527" s="8" t="s">
        <v>16</v>
      </c>
      <c r="R527" s="8" t="s">
        <v>17</v>
      </c>
      <c r="S527" s="8" t="s">
        <v>18</v>
      </c>
      <c r="T527" s="8" t="s">
        <v>19</v>
      </c>
      <c r="U527" s="8" t="s">
        <v>20</v>
      </c>
      <c r="V527" s="8" t="s">
        <v>21</v>
      </c>
      <c r="W527" s="8" t="s">
        <v>22</v>
      </c>
      <c r="X527" s="8" t="s">
        <v>23</v>
      </c>
      <c r="Y527" s="8" t="s">
        <v>24</v>
      </c>
      <c r="Z527" s="8" t="s">
        <v>25</v>
      </c>
      <c r="AA527" s="8" t="s">
        <v>26</v>
      </c>
      <c r="AB527" s="8" t="s">
        <v>27</v>
      </c>
      <c r="AC527" s="8" t="s">
        <v>28</v>
      </c>
      <c r="AD527" s="8" t="s">
        <v>29</v>
      </c>
    </row>
    <row r="528" spans="1:30" x14ac:dyDescent="0.45">
      <c r="A528" s="2">
        <v>461</v>
      </c>
      <c r="B528" s="3" t="s">
        <v>530</v>
      </c>
      <c r="C528" s="4" t="s">
        <v>59</v>
      </c>
      <c r="D528" s="2">
        <v>28</v>
      </c>
      <c r="E528" s="3" t="s">
        <v>124</v>
      </c>
      <c r="F528" s="2">
        <v>47</v>
      </c>
      <c r="G528" s="2">
        <v>9</v>
      </c>
      <c r="H528" s="2">
        <v>17.899999999999999</v>
      </c>
      <c r="I528" s="2">
        <v>1.8</v>
      </c>
      <c r="J528" s="2">
        <v>3.8</v>
      </c>
      <c r="K528" s="2">
        <v>0.47499999999999998</v>
      </c>
      <c r="L528" s="2">
        <v>0.4</v>
      </c>
      <c r="M528" s="2">
        <v>1.4</v>
      </c>
      <c r="N528" s="2">
        <v>0.30299999999999999</v>
      </c>
      <c r="O528" s="2">
        <v>1.4</v>
      </c>
      <c r="P528" s="2">
        <v>2.4</v>
      </c>
      <c r="Q528" s="2">
        <v>0.57499999999999996</v>
      </c>
      <c r="R528" s="2">
        <v>0.53100000000000003</v>
      </c>
      <c r="S528" s="2">
        <v>0.4</v>
      </c>
      <c r="T528" s="2">
        <v>0.6</v>
      </c>
      <c r="U528" s="2">
        <v>0.71399999999999997</v>
      </c>
      <c r="V528" s="2">
        <v>1</v>
      </c>
      <c r="W528" s="2">
        <v>2.4</v>
      </c>
      <c r="X528" s="2">
        <v>3.3</v>
      </c>
      <c r="Y528" s="2">
        <v>1.1000000000000001</v>
      </c>
      <c r="Z528" s="2">
        <v>0.7</v>
      </c>
      <c r="AA528" s="2">
        <v>0.2</v>
      </c>
      <c r="AB528" s="2">
        <v>0.4</v>
      </c>
      <c r="AC528" s="2">
        <v>2.4</v>
      </c>
      <c r="AD528" s="2">
        <v>4.5</v>
      </c>
    </row>
    <row r="529" spans="1:30" x14ac:dyDescent="0.45">
      <c r="A529" s="2">
        <v>462</v>
      </c>
      <c r="B529" s="3" t="s">
        <v>531</v>
      </c>
      <c r="C529" s="4" t="s">
        <v>28</v>
      </c>
      <c r="D529" s="2">
        <v>25</v>
      </c>
      <c r="E529" s="3" t="s">
        <v>78</v>
      </c>
      <c r="F529" s="2">
        <v>48</v>
      </c>
      <c r="G529" s="2">
        <v>48</v>
      </c>
      <c r="H529" s="2">
        <v>35.799999999999997</v>
      </c>
      <c r="I529" s="2">
        <v>9.1</v>
      </c>
      <c r="J529" s="2">
        <v>19.3</v>
      </c>
      <c r="K529" s="2">
        <v>0.47099999999999997</v>
      </c>
      <c r="L529" s="2">
        <v>3.1</v>
      </c>
      <c r="M529" s="2">
        <v>8.4</v>
      </c>
      <c r="N529" s="2">
        <v>0.36399999999999999</v>
      </c>
      <c r="O529" s="2">
        <v>6</v>
      </c>
      <c r="P529" s="2">
        <v>10.9</v>
      </c>
      <c r="Q529" s="2">
        <v>0.55300000000000005</v>
      </c>
      <c r="R529" s="2">
        <v>0.55000000000000004</v>
      </c>
      <c r="S529" s="2">
        <v>5.6</v>
      </c>
      <c r="T529" s="2">
        <v>6.8</v>
      </c>
      <c r="U529" s="2">
        <v>0.81699999999999995</v>
      </c>
      <c r="V529" s="2">
        <v>0.9</v>
      </c>
      <c r="W529" s="2">
        <v>7.5</v>
      </c>
      <c r="X529" s="2">
        <v>8.4</v>
      </c>
      <c r="Y529" s="2">
        <v>4.5</v>
      </c>
      <c r="Z529" s="2">
        <v>1</v>
      </c>
      <c r="AA529" s="2">
        <v>0.5</v>
      </c>
      <c r="AB529" s="2">
        <v>2.6</v>
      </c>
      <c r="AC529" s="2">
        <v>2.1</v>
      </c>
      <c r="AD529" s="2">
        <v>26.9</v>
      </c>
    </row>
    <row r="530" spans="1:30" x14ac:dyDescent="0.45">
      <c r="A530" s="2">
        <v>463</v>
      </c>
      <c r="B530" s="3" t="s">
        <v>532</v>
      </c>
      <c r="C530" s="4" t="s">
        <v>28</v>
      </c>
      <c r="D530" s="2">
        <v>24</v>
      </c>
      <c r="E530" s="3" t="s">
        <v>101</v>
      </c>
      <c r="F530" s="2">
        <v>18</v>
      </c>
      <c r="G530" s="2">
        <v>0</v>
      </c>
      <c r="H530" s="2">
        <v>7.3</v>
      </c>
      <c r="I530" s="2">
        <v>0.8</v>
      </c>
      <c r="J530" s="2">
        <v>1.6</v>
      </c>
      <c r="K530" s="2">
        <v>0.53600000000000003</v>
      </c>
      <c r="L530" s="2">
        <v>0.1</v>
      </c>
      <c r="M530" s="2">
        <v>0.4</v>
      </c>
      <c r="N530" s="2">
        <v>0.14299999999999999</v>
      </c>
      <c r="O530" s="2">
        <v>0.8</v>
      </c>
      <c r="P530" s="2">
        <v>1.2</v>
      </c>
      <c r="Q530" s="2">
        <v>0.66700000000000004</v>
      </c>
      <c r="R530" s="2">
        <v>0.55400000000000005</v>
      </c>
      <c r="S530" s="2">
        <v>0.1</v>
      </c>
      <c r="T530" s="2">
        <v>0.1</v>
      </c>
      <c r="U530" s="2">
        <v>1</v>
      </c>
      <c r="V530" s="2">
        <v>0.8</v>
      </c>
      <c r="W530" s="2">
        <v>0.7</v>
      </c>
      <c r="X530" s="2">
        <v>1.5</v>
      </c>
      <c r="Y530" s="2">
        <v>0.3</v>
      </c>
      <c r="Z530" s="2">
        <v>0.2</v>
      </c>
      <c r="AA530" s="2">
        <v>0.1</v>
      </c>
      <c r="AB530" s="2">
        <v>0.4</v>
      </c>
      <c r="AC530" s="2">
        <v>0.7</v>
      </c>
      <c r="AD530" s="2">
        <v>1.8</v>
      </c>
    </row>
    <row r="531" spans="1:30" x14ac:dyDescent="0.45">
      <c r="A531" s="2">
        <v>464</v>
      </c>
      <c r="B531" s="3" t="s">
        <v>533</v>
      </c>
      <c r="C531" s="4" t="s">
        <v>39</v>
      </c>
      <c r="D531" s="2">
        <v>37</v>
      </c>
      <c r="E531" s="3" t="s">
        <v>34</v>
      </c>
      <c r="F531" s="2">
        <v>15</v>
      </c>
      <c r="G531" s="2">
        <v>0</v>
      </c>
      <c r="H531" s="2">
        <v>4.4000000000000004</v>
      </c>
      <c r="I531" s="2">
        <v>0.5</v>
      </c>
      <c r="J531" s="2">
        <v>1.4</v>
      </c>
      <c r="K531" s="2">
        <v>0.38100000000000001</v>
      </c>
      <c r="L531" s="2">
        <v>0.1</v>
      </c>
      <c r="M531" s="2">
        <v>0.6</v>
      </c>
      <c r="N531" s="2">
        <v>0.222</v>
      </c>
      <c r="O531" s="2">
        <v>0.4</v>
      </c>
      <c r="P531" s="2">
        <v>0.8</v>
      </c>
      <c r="Q531" s="2">
        <v>0.5</v>
      </c>
      <c r="R531" s="2">
        <v>0.42899999999999999</v>
      </c>
      <c r="S531" s="2">
        <v>0.3</v>
      </c>
      <c r="T531" s="2">
        <v>0.4</v>
      </c>
      <c r="U531" s="2">
        <v>0.83299999999999996</v>
      </c>
      <c r="V531" s="2">
        <v>0.3</v>
      </c>
      <c r="W531" s="2">
        <v>0.4</v>
      </c>
      <c r="X531" s="2">
        <v>0.7</v>
      </c>
      <c r="Y531" s="2">
        <v>0.4</v>
      </c>
      <c r="Z531" s="2">
        <v>0.2</v>
      </c>
      <c r="AA531" s="2">
        <v>0</v>
      </c>
      <c r="AB531" s="2">
        <v>0.3</v>
      </c>
      <c r="AC531" s="2">
        <v>0.4</v>
      </c>
      <c r="AD531" s="2">
        <v>1.5</v>
      </c>
    </row>
    <row r="532" spans="1:30" x14ac:dyDescent="0.45">
      <c r="A532" s="2">
        <v>465</v>
      </c>
      <c r="B532" s="3" t="s">
        <v>534</v>
      </c>
      <c r="C532" s="4" t="s">
        <v>39</v>
      </c>
      <c r="D532" s="2">
        <v>21</v>
      </c>
      <c r="E532" s="3" t="s">
        <v>101</v>
      </c>
      <c r="F532" s="2">
        <v>32</v>
      </c>
      <c r="G532" s="2">
        <v>1</v>
      </c>
      <c r="H532" s="2">
        <v>9.6999999999999993</v>
      </c>
      <c r="I532" s="2">
        <v>0.8</v>
      </c>
      <c r="J532" s="2">
        <v>2.1</v>
      </c>
      <c r="K532" s="2">
        <v>0.373</v>
      </c>
      <c r="L532" s="2">
        <v>0.3</v>
      </c>
      <c r="M532" s="2">
        <v>1.2</v>
      </c>
      <c r="N532" s="2">
        <v>0.21099999999999999</v>
      </c>
      <c r="O532" s="2">
        <v>0.5</v>
      </c>
      <c r="P532" s="2">
        <v>0.9</v>
      </c>
      <c r="Q532" s="2">
        <v>0.58599999999999997</v>
      </c>
      <c r="R532" s="2">
        <v>0.433</v>
      </c>
      <c r="S532" s="2">
        <v>0.5</v>
      </c>
      <c r="T532" s="2">
        <v>0.7</v>
      </c>
      <c r="U532" s="2">
        <v>0.72699999999999998</v>
      </c>
      <c r="V532" s="2">
        <v>0.3</v>
      </c>
      <c r="W532" s="2">
        <v>1.3</v>
      </c>
      <c r="X532" s="2">
        <v>1.6</v>
      </c>
      <c r="Y532" s="2">
        <v>1.2</v>
      </c>
      <c r="Z532" s="2">
        <v>0.3</v>
      </c>
      <c r="AA532" s="2">
        <v>0.3</v>
      </c>
      <c r="AB532" s="2">
        <v>0.5</v>
      </c>
      <c r="AC532" s="2">
        <v>1.2</v>
      </c>
      <c r="AD532" s="2">
        <v>2.2999999999999998</v>
      </c>
    </row>
    <row r="533" spans="1:30" x14ac:dyDescent="0.45">
      <c r="A533" s="2">
        <v>466</v>
      </c>
      <c r="B533" s="3" t="s">
        <v>535</v>
      </c>
      <c r="C533" s="4" t="s">
        <v>33</v>
      </c>
      <c r="D533" s="2">
        <v>31</v>
      </c>
      <c r="E533" s="5" t="s">
        <v>32</v>
      </c>
      <c r="F533" s="2">
        <v>39</v>
      </c>
      <c r="G533" s="2">
        <v>1</v>
      </c>
      <c r="H533" s="2">
        <v>17.100000000000001</v>
      </c>
      <c r="I533" s="2">
        <v>2.6</v>
      </c>
      <c r="J533" s="2">
        <v>4.8</v>
      </c>
      <c r="K533" s="2">
        <v>0.53400000000000003</v>
      </c>
      <c r="L533" s="2">
        <v>0.4</v>
      </c>
      <c r="M533" s="2">
        <v>1</v>
      </c>
      <c r="N533" s="2">
        <v>0.41</v>
      </c>
      <c r="O533" s="2">
        <v>2.2000000000000002</v>
      </c>
      <c r="P533" s="2">
        <v>3.8</v>
      </c>
      <c r="Q533" s="2">
        <v>0.56699999999999995</v>
      </c>
      <c r="R533" s="2">
        <v>0.57699999999999996</v>
      </c>
      <c r="S533" s="2">
        <v>0.8</v>
      </c>
      <c r="T533" s="2">
        <v>1.1000000000000001</v>
      </c>
      <c r="U533" s="2">
        <v>0.72099999999999997</v>
      </c>
      <c r="V533" s="2">
        <v>1.5</v>
      </c>
      <c r="W533" s="2">
        <v>2.2000000000000002</v>
      </c>
      <c r="X533" s="2">
        <v>3.7</v>
      </c>
      <c r="Y533" s="2">
        <v>1</v>
      </c>
      <c r="Z533" s="2">
        <v>0.5</v>
      </c>
      <c r="AA533" s="2">
        <v>0.9</v>
      </c>
      <c r="AB533" s="2">
        <v>0.7</v>
      </c>
      <c r="AC533" s="2">
        <v>2.4</v>
      </c>
      <c r="AD533" s="2">
        <v>6.4</v>
      </c>
    </row>
    <row r="534" spans="1:30" x14ac:dyDescent="0.45">
      <c r="A534" s="6">
        <v>466</v>
      </c>
      <c r="B534" s="3" t="s">
        <v>535</v>
      </c>
      <c r="C534" s="7" t="s">
        <v>33</v>
      </c>
      <c r="D534" s="6">
        <v>31</v>
      </c>
      <c r="E534" s="3" t="s">
        <v>127</v>
      </c>
      <c r="F534" s="6">
        <v>1</v>
      </c>
      <c r="G534" s="6">
        <v>0</v>
      </c>
      <c r="H534" s="6">
        <v>8</v>
      </c>
      <c r="I534" s="6">
        <v>1</v>
      </c>
      <c r="J534" s="6">
        <v>4</v>
      </c>
      <c r="K534" s="6">
        <v>0.25</v>
      </c>
      <c r="L534" s="6">
        <v>0</v>
      </c>
      <c r="M534" s="6">
        <v>1</v>
      </c>
      <c r="N534" s="6">
        <v>0</v>
      </c>
      <c r="O534" s="6">
        <v>1</v>
      </c>
      <c r="P534" s="6">
        <v>3</v>
      </c>
      <c r="Q534" s="6">
        <v>0.33300000000000002</v>
      </c>
      <c r="R534" s="6">
        <v>0.25</v>
      </c>
      <c r="S534" s="6">
        <v>0</v>
      </c>
      <c r="T534" s="6">
        <v>0</v>
      </c>
      <c r="U534" s="6"/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1</v>
      </c>
      <c r="AD534" s="6">
        <v>2</v>
      </c>
    </row>
    <row r="535" spans="1:30" x14ac:dyDescent="0.45">
      <c r="A535" s="6">
        <v>466</v>
      </c>
      <c r="B535" s="3" t="s">
        <v>535</v>
      </c>
      <c r="C535" s="7" t="s">
        <v>33</v>
      </c>
      <c r="D535" s="6">
        <v>31</v>
      </c>
      <c r="E535" s="3" t="s">
        <v>89</v>
      </c>
      <c r="F535" s="6">
        <v>38</v>
      </c>
      <c r="G535" s="6">
        <v>1</v>
      </c>
      <c r="H535" s="6">
        <v>17.3</v>
      </c>
      <c r="I535" s="6">
        <v>2.6</v>
      </c>
      <c r="J535" s="6">
        <v>4.9000000000000004</v>
      </c>
      <c r="K535" s="6">
        <v>0.54100000000000004</v>
      </c>
      <c r="L535" s="6">
        <v>0.4</v>
      </c>
      <c r="M535" s="6">
        <v>1</v>
      </c>
      <c r="N535" s="6">
        <v>0.42099999999999999</v>
      </c>
      <c r="O535" s="6">
        <v>2.2000000000000002</v>
      </c>
      <c r="P535" s="6">
        <v>3.9</v>
      </c>
      <c r="Q535" s="6">
        <v>0.57099999999999995</v>
      </c>
      <c r="R535" s="6">
        <v>0.58399999999999996</v>
      </c>
      <c r="S535" s="6">
        <v>0.8</v>
      </c>
      <c r="T535" s="6">
        <v>1.1000000000000001</v>
      </c>
      <c r="U535" s="6">
        <v>0.72099999999999997</v>
      </c>
      <c r="V535" s="6">
        <v>1.5</v>
      </c>
      <c r="W535" s="6">
        <v>2.2000000000000002</v>
      </c>
      <c r="X535" s="6">
        <v>3.8</v>
      </c>
      <c r="Y535" s="6">
        <v>1.1000000000000001</v>
      </c>
      <c r="Z535" s="6">
        <v>0.5</v>
      </c>
      <c r="AA535" s="6">
        <v>0.9</v>
      </c>
      <c r="AB535" s="6">
        <v>0.7</v>
      </c>
      <c r="AC535" s="6">
        <v>2.4</v>
      </c>
      <c r="AD535" s="6">
        <v>6.5</v>
      </c>
    </row>
    <row r="536" spans="1:30" x14ac:dyDescent="0.45">
      <c r="A536" s="2">
        <v>467</v>
      </c>
      <c r="B536" s="3" t="s">
        <v>536</v>
      </c>
      <c r="C536" s="4" t="s">
        <v>39</v>
      </c>
      <c r="D536" s="2">
        <v>22</v>
      </c>
      <c r="E536" s="3" t="s">
        <v>118</v>
      </c>
      <c r="F536" s="2">
        <v>42</v>
      </c>
      <c r="G536" s="2">
        <v>27</v>
      </c>
      <c r="H536" s="2">
        <v>29.5</v>
      </c>
      <c r="I536" s="2">
        <v>7.7</v>
      </c>
      <c r="J536" s="2">
        <v>17.399999999999999</v>
      </c>
      <c r="K536" s="2">
        <v>0.44</v>
      </c>
      <c r="L536" s="2">
        <v>1.9</v>
      </c>
      <c r="M536" s="2">
        <v>5.4</v>
      </c>
      <c r="N536" s="2">
        <v>0.35499999999999998</v>
      </c>
      <c r="O536" s="2">
        <v>5.7</v>
      </c>
      <c r="P536" s="2">
        <v>12</v>
      </c>
      <c r="Q536" s="2">
        <v>0.47899999999999998</v>
      </c>
      <c r="R536" s="2">
        <v>0.496</v>
      </c>
      <c r="S536" s="2">
        <v>4.0999999999999996</v>
      </c>
      <c r="T536" s="2">
        <v>4.9000000000000004</v>
      </c>
      <c r="U536" s="2">
        <v>0.83399999999999996</v>
      </c>
      <c r="V536" s="2">
        <v>0.3</v>
      </c>
      <c r="W536" s="2">
        <v>2.6</v>
      </c>
      <c r="X536" s="2">
        <v>2.9</v>
      </c>
      <c r="Y536" s="2">
        <v>2.5</v>
      </c>
      <c r="Z536" s="2">
        <v>0.7</v>
      </c>
      <c r="AA536" s="2">
        <v>0.3</v>
      </c>
      <c r="AB536" s="2">
        <v>1.8</v>
      </c>
      <c r="AC536" s="2">
        <v>2</v>
      </c>
      <c r="AD536" s="2">
        <v>21.3</v>
      </c>
    </row>
    <row r="537" spans="1:30" x14ac:dyDescent="0.45">
      <c r="A537" s="2">
        <v>468</v>
      </c>
      <c r="B537" s="3" t="s">
        <v>537</v>
      </c>
      <c r="C537" s="4" t="s">
        <v>59</v>
      </c>
      <c r="D537" s="2">
        <v>21</v>
      </c>
      <c r="E537" s="3" t="s">
        <v>124</v>
      </c>
      <c r="F537" s="2">
        <v>31</v>
      </c>
      <c r="G537" s="2">
        <v>2</v>
      </c>
      <c r="H537" s="2">
        <v>17.3</v>
      </c>
      <c r="I537" s="2">
        <v>2.7</v>
      </c>
      <c r="J537" s="2">
        <v>5.5</v>
      </c>
      <c r="K537" s="2">
        <v>0.48799999999999999</v>
      </c>
      <c r="L537" s="2">
        <v>0.2</v>
      </c>
      <c r="M537" s="2">
        <v>1.2</v>
      </c>
      <c r="N537" s="2">
        <v>0.16200000000000001</v>
      </c>
      <c r="O537" s="2">
        <v>2.5</v>
      </c>
      <c r="P537" s="2">
        <v>4.4000000000000004</v>
      </c>
      <c r="Q537" s="2">
        <v>0.57799999999999996</v>
      </c>
      <c r="R537" s="2">
        <v>0.50600000000000001</v>
      </c>
      <c r="S537" s="2">
        <v>1.4</v>
      </c>
      <c r="T537" s="2">
        <v>2.1</v>
      </c>
      <c r="U537" s="2">
        <v>0.66700000000000004</v>
      </c>
      <c r="V537" s="2">
        <v>1.3</v>
      </c>
      <c r="W537" s="2">
        <v>3.5</v>
      </c>
      <c r="X537" s="2">
        <v>4.8</v>
      </c>
      <c r="Y537" s="2">
        <v>2.2999999999999998</v>
      </c>
      <c r="Z537" s="2">
        <v>1</v>
      </c>
      <c r="AA537" s="2">
        <v>0.5</v>
      </c>
      <c r="AB537" s="2">
        <v>1.3</v>
      </c>
      <c r="AC537" s="2">
        <v>2.1</v>
      </c>
      <c r="AD537" s="2">
        <v>7</v>
      </c>
    </row>
    <row r="538" spans="1:30" x14ac:dyDescent="0.45">
      <c r="A538" s="2">
        <v>469</v>
      </c>
      <c r="B538" s="3" t="s">
        <v>538</v>
      </c>
      <c r="C538" s="4" t="s">
        <v>59</v>
      </c>
      <c r="D538" s="2">
        <v>21</v>
      </c>
      <c r="E538" s="3" t="s">
        <v>68</v>
      </c>
      <c r="F538" s="2">
        <v>51</v>
      </c>
      <c r="G538" s="2">
        <v>26</v>
      </c>
      <c r="H538" s="2">
        <v>23.8</v>
      </c>
      <c r="I538" s="2">
        <v>3.5</v>
      </c>
      <c r="J538" s="2">
        <v>7.2</v>
      </c>
      <c r="K538" s="2">
        <v>0.47799999999999998</v>
      </c>
      <c r="L538" s="2">
        <v>0.2</v>
      </c>
      <c r="M538" s="2">
        <v>1.6</v>
      </c>
      <c r="N538" s="2">
        <v>0.15</v>
      </c>
      <c r="O538" s="2">
        <v>3.2</v>
      </c>
      <c r="P538" s="2">
        <v>5.6</v>
      </c>
      <c r="Q538" s="2">
        <v>0.56899999999999995</v>
      </c>
      <c r="R538" s="2">
        <v>0.495</v>
      </c>
      <c r="S538" s="2">
        <v>1.2</v>
      </c>
      <c r="T538" s="2">
        <v>1.8</v>
      </c>
      <c r="U538" s="2">
        <v>0.63800000000000001</v>
      </c>
      <c r="V538" s="2">
        <v>2.1</v>
      </c>
      <c r="W538" s="2">
        <v>4.4000000000000004</v>
      </c>
      <c r="X538" s="2">
        <v>6.5</v>
      </c>
      <c r="Y538" s="2">
        <v>1.8</v>
      </c>
      <c r="Z538" s="2">
        <v>0.9</v>
      </c>
      <c r="AA538" s="2">
        <v>0.9</v>
      </c>
      <c r="AB538" s="2">
        <v>1.3</v>
      </c>
      <c r="AC538" s="2">
        <v>2.8</v>
      </c>
      <c r="AD538" s="2">
        <v>8.3000000000000007</v>
      </c>
    </row>
    <row r="539" spans="1:30" x14ac:dyDescent="0.45">
      <c r="A539" s="2">
        <v>470</v>
      </c>
      <c r="B539" s="3" t="s">
        <v>539</v>
      </c>
      <c r="C539" s="4" t="s">
        <v>59</v>
      </c>
      <c r="D539" s="2">
        <v>33</v>
      </c>
      <c r="E539" s="3" t="s">
        <v>173</v>
      </c>
      <c r="F539" s="2">
        <v>46</v>
      </c>
      <c r="G539" s="2">
        <v>46</v>
      </c>
      <c r="H539" s="2">
        <v>30.8</v>
      </c>
      <c r="I539" s="2">
        <v>6</v>
      </c>
      <c r="J539" s="2">
        <v>14.5</v>
      </c>
      <c r="K539" s="2">
        <v>0.41699999999999998</v>
      </c>
      <c r="L539" s="2">
        <v>3.3</v>
      </c>
      <c r="M539" s="2">
        <v>8.6999999999999993</v>
      </c>
      <c r="N539" s="2">
        <v>0.377</v>
      </c>
      <c r="O539" s="2">
        <v>2.7</v>
      </c>
      <c r="P539" s="2">
        <v>5.7</v>
      </c>
      <c r="Q539" s="2">
        <v>0.47699999999999998</v>
      </c>
      <c r="R539" s="2">
        <v>0.53</v>
      </c>
      <c r="S539" s="2">
        <v>1.8</v>
      </c>
      <c r="T539" s="2">
        <v>2</v>
      </c>
      <c r="U539" s="2">
        <v>0.91200000000000003</v>
      </c>
      <c r="V539" s="2">
        <v>0.5</v>
      </c>
      <c r="W539" s="2">
        <v>2.9</v>
      </c>
      <c r="X539" s="2">
        <v>3.5</v>
      </c>
      <c r="Y539" s="2">
        <v>2.2999999999999998</v>
      </c>
      <c r="Z539" s="2">
        <v>0.6</v>
      </c>
      <c r="AA539" s="2">
        <v>0.5</v>
      </c>
      <c r="AB539" s="2">
        <v>1.6</v>
      </c>
      <c r="AC539" s="2">
        <v>1.9</v>
      </c>
      <c r="AD539" s="2">
        <v>17.100000000000001</v>
      </c>
    </row>
    <row r="540" spans="1:30" x14ac:dyDescent="0.45">
      <c r="A540" s="2">
        <v>471</v>
      </c>
      <c r="B540" s="3" t="s">
        <v>540</v>
      </c>
      <c r="C540" s="4" t="s">
        <v>28</v>
      </c>
      <c r="D540" s="2">
        <v>32</v>
      </c>
      <c r="E540" s="3" t="s">
        <v>48</v>
      </c>
      <c r="F540" s="2">
        <v>36</v>
      </c>
      <c r="G540" s="2">
        <v>0</v>
      </c>
      <c r="H540" s="2">
        <v>12.4</v>
      </c>
      <c r="I540" s="2">
        <v>1.7</v>
      </c>
      <c r="J540" s="2">
        <v>2.6</v>
      </c>
      <c r="K540" s="2">
        <v>0.64900000000000002</v>
      </c>
      <c r="L540" s="2">
        <v>0</v>
      </c>
      <c r="M540" s="2">
        <v>0</v>
      </c>
      <c r="N540" s="2">
        <v>0</v>
      </c>
      <c r="O540" s="2">
        <v>1.7</v>
      </c>
      <c r="P540" s="2">
        <v>2.6</v>
      </c>
      <c r="Q540" s="2">
        <v>0.65600000000000003</v>
      </c>
      <c r="R540" s="2">
        <v>0.64900000000000002</v>
      </c>
      <c r="S540" s="2">
        <v>0.4</v>
      </c>
      <c r="T540" s="2">
        <v>1.2</v>
      </c>
      <c r="U540" s="2">
        <v>0.31</v>
      </c>
      <c r="V540" s="2">
        <v>1.6</v>
      </c>
      <c r="W540" s="2">
        <v>2.2999999999999998</v>
      </c>
      <c r="X540" s="2">
        <v>3.9</v>
      </c>
      <c r="Y540" s="2">
        <v>1.1000000000000001</v>
      </c>
      <c r="Z540" s="2">
        <v>0.2</v>
      </c>
      <c r="AA540" s="2">
        <v>0.3</v>
      </c>
      <c r="AB540" s="2">
        <v>0.6</v>
      </c>
      <c r="AC540" s="2">
        <v>1.4</v>
      </c>
      <c r="AD540" s="2">
        <v>3.8</v>
      </c>
    </row>
    <row r="541" spans="1:30" x14ac:dyDescent="0.45">
      <c r="A541" s="2">
        <v>472</v>
      </c>
      <c r="B541" s="3" t="s">
        <v>541</v>
      </c>
      <c r="C541" s="4" t="s">
        <v>28</v>
      </c>
      <c r="D541" s="2">
        <v>21</v>
      </c>
      <c r="E541" s="3" t="s">
        <v>70</v>
      </c>
      <c r="F541" s="2">
        <v>41</v>
      </c>
      <c r="G541" s="2">
        <v>1</v>
      </c>
      <c r="H541" s="2">
        <v>13.6</v>
      </c>
      <c r="I541" s="2">
        <v>1.2</v>
      </c>
      <c r="J541" s="2">
        <v>3.4</v>
      </c>
      <c r="K541" s="2">
        <v>0.37</v>
      </c>
      <c r="L541" s="2">
        <v>0.5</v>
      </c>
      <c r="M541" s="2">
        <v>1.5</v>
      </c>
      <c r="N541" s="2">
        <v>0.317</v>
      </c>
      <c r="O541" s="2">
        <v>0.8</v>
      </c>
      <c r="P541" s="2">
        <v>1.9</v>
      </c>
      <c r="Q541" s="2">
        <v>0.41</v>
      </c>
      <c r="R541" s="2">
        <v>0.438</v>
      </c>
      <c r="S541" s="2">
        <v>0.2</v>
      </c>
      <c r="T541" s="2">
        <v>0.3</v>
      </c>
      <c r="U541" s="2">
        <v>0.53800000000000003</v>
      </c>
      <c r="V541" s="2">
        <v>0.9</v>
      </c>
      <c r="W541" s="2">
        <v>1.6</v>
      </c>
      <c r="X541" s="2">
        <v>2.6</v>
      </c>
      <c r="Y541" s="2">
        <v>0.4</v>
      </c>
      <c r="Z541" s="2">
        <v>0.2</v>
      </c>
      <c r="AA541" s="2">
        <v>0.4</v>
      </c>
      <c r="AB541" s="2">
        <v>0.3</v>
      </c>
      <c r="AC541" s="2">
        <v>1</v>
      </c>
      <c r="AD541" s="2">
        <v>3.1</v>
      </c>
    </row>
    <row r="542" spans="1:30" x14ac:dyDescent="0.45">
      <c r="A542" s="2">
        <v>473</v>
      </c>
      <c r="B542" s="3" t="s">
        <v>542</v>
      </c>
      <c r="C542" s="4" t="s">
        <v>59</v>
      </c>
      <c r="D542" s="2">
        <v>26</v>
      </c>
      <c r="E542" s="3" t="s">
        <v>64</v>
      </c>
      <c r="F542" s="2">
        <v>49</v>
      </c>
      <c r="G542" s="2">
        <v>17</v>
      </c>
      <c r="H542" s="2">
        <v>23.2</v>
      </c>
      <c r="I542" s="2">
        <v>1.9</v>
      </c>
      <c r="J542" s="2">
        <v>4.8</v>
      </c>
      <c r="K542" s="2">
        <v>0.40400000000000003</v>
      </c>
      <c r="L542" s="2">
        <v>1.3</v>
      </c>
      <c r="M542" s="2">
        <v>3.7</v>
      </c>
      <c r="N542" s="2">
        <v>0.35499999999999998</v>
      </c>
      <c r="O542" s="2">
        <v>0.6</v>
      </c>
      <c r="P542" s="2">
        <v>1.1000000000000001</v>
      </c>
      <c r="Q542" s="2">
        <v>0.57699999999999996</v>
      </c>
      <c r="R542" s="2">
        <v>0.54300000000000004</v>
      </c>
      <c r="S542" s="2">
        <v>0.3</v>
      </c>
      <c r="T542" s="2">
        <v>0.4</v>
      </c>
      <c r="U542" s="2">
        <v>0.77800000000000002</v>
      </c>
      <c r="V542" s="2">
        <v>0.4</v>
      </c>
      <c r="W542" s="2">
        <v>1.5</v>
      </c>
      <c r="X542" s="2">
        <v>1.9</v>
      </c>
      <c r="Y542" s="2">
        <v>1.3</v>
      </c>
      <c r="Z542" s="2">
        <v>1.6</v>
      </c>
      <c r="AA542" s="2">
        <v>0.8</v>
      </c>
      <c r="AB542" s="2">
        <v>0.5</v>
      </c>
      <c r="AC542" s="2">
        <v>1.4</v>
      </c>
      <c r="AD542" s="2">
        <v>5.5</v>
      </c>
    </row>
    <row r="543" spans="1:30" x14ac:dyDescent="0.45">
      <c r="A543" s="2">
        <v>474</v>
      </c>
      <c r="B543" s="3" t="s">
        <v>543</v>
      </c>
      <c r="C543" s="4" t="s">
        <v>33</v>
      </c>
      <c r="D543" s="2">
        <v>25</v>
      </c>
      <c r="E543" s="3" t="s">
        <v>42</v>
      </c>
      <c r="F543" s="2">
        <v>34</v>
      </c>
      <c r="G543" s="2">
        <v>13</v>
      </c>
      <c r="H543" s="2">
        <v>20.6</v>
      </c>
      <c r="I543" s="2">
        <v>2.6</v>
      </c>
      <c r="J543" s="2">
        <v>6.3</v>
      </c>
      <c r="K543" s="2">
        <v>0.40799999999999997</v>
      </c>
      <c r="L543" s="2">
        <v>0.4</v>
      </c>
      <c r="M543" s="2">
        <v>1.6</v>
      </c>
      <c r="N543" s="2">
        <v>0.22600000000000001</v>
      </c>
      <c r="O543" s="2">
        <v>2.2000000000000002</v>
      </c>
      <c r="P543" s="2">
        <v>4.7</v>
      </c>
      <c r="Q543" s="2">
        <v>0.46899999999999997</v>
      </c>
      <c r="R543" s="2">
        <v>0.437</v>
      </c>
      <c r="S543" s="2">
        <v>0.5</v>
      </c>
      <c r="T543" s="2">
        <v>1.3</v>
      </c>
      <c r="U543" s="2">
        <v>0.41899999999999998</v>
      </c>
      <c r="V543" s="2">
        <v>1.6</v>
      </c>
      <c r="W543" s="2">
        <v>3</v>
      </c>
      <c r="X543" s="2">
        <v>4.5999999999999996</v>
      </c>
      <c r="Y543" s="2">
        <v>1.7</v>
      </c>
      <c r="Z543" s="2">
        <v>1.2</v>
      </c>
      <c r="AA543" s="2">
        <v>1</v>
      </c>
      <c r="AB543" s="2">
        <v>0.9</v>
      </c>
      <c r="AC543" s="2">
        <v>1.8</v>
      </c>
      <c r="AD543" s="2">
        <v>6</v>
      </c>
    </row>
    <row r="544" spans="1:30" x14ac:dyDescent="0.45">
      <c r="A544" s="2">
        <v>475</v>
      </c>
      <c r="B544" s="3" t="s">
        <v>544</v>
      </c>
      <c r="C544" s="4" t="s">
        <v>59</v>
      </c>
      <c r="D544" s="2">
        <v>23</v>
      </c>
      <c r="E544" s="3" t="s">
        <v>35</v>
      </c>
      <c r="F544" s="2">
        <v>4</v>
      </c>
      <c r="G544" s="2">
        <v>0</v>
      </c>
      <c r="H544" s="2">
        <v>3.8</v>
      </c>
      <c r="I544" s="2">
        <v>0.3</v>
      </c>
      <c r="J544" s="2">
        <v>0.5</v>
      </c>
      <c r="K544" s="2">
        <v>0.5</v>
      </c>
      <c r="L544" s="2">
        <v>0</v>
      </c>
      <c r="M544" s="2">
        <v>0.3</v>
      </c>
      <c r="N544" s="2">
        <v>0</v>
      </c>
      <c r="O544" s="2">
        <v>0.3</v>
      </c>
      <c r="P544" s="2">
        <v>0.3</v>
      </c>
      <c r="Q544" s="2">
        <v>1</v>
      </c>
      <c r="R544" s="2">
        <v>0.5</v>
      </c>
      <c r="S544" s="2">
        <v>0</v>
      </c>
      <c r="T544" s="2">
        <v>0</v>
      </c>
      <c r="U544" s="2"/>
      <c r="V544" s="2">
        <v>0.3</v>
      </c>
      <c r="W544" s="2">
        <v>0.3</v>
      </c>
      <c r="X544" s="2">
        <v>0.5</v>
      </c>
      <c r="Y544" s="2">
        <v>0.5</v>
      </c>
      <c r="Z544" s="2">
        <v>0</v>
      </c>
      <c r="AA544" s="2">
        <v>0.3</v>
      </c>
      <c r="AB544" s="2">
        <v>0</v>
      </c>
      <c r="AC544" s="2">
        <v>0</v>
      </c>
      <c r="AD544" s="2">
        <v>0.5</v>
      </c>
    </row>
    <row r="545" spans="1:30" x14ac:dyDescent="0.45">
      <c r="A545" s="2">
        <v>476</v>
      </c>
      <c r="B545" s="3" t="s">
        <v>545</v>
      </c>
      <c r="C545" s="4" t="s">
        <v>28</v>
      </c>
      <c r="D545" s="2">
        <v>25</v>
      </c>
      <c r="E545" s="3" t="s">
        <v>127</v>
      </c>
      <c r="F545" s="2">
        <v>53</v>
      </c>
      <c r="G545" s="2">
        <v>28</v>
      </c>
      <c r="H545" s="2">
        <v>22.6</v>
      </c>
      <c r="I545" s="2">
        <v>4.2</v>
      </c>
      <c r="J545" s="2">
        <v>7.5</v>
      </c>
      <c r="K545" s="2">
        <v>0.56699999999999995</v>
      </c>
      <c r="L545" s="2">
        <v>1.2</v>
      </c>
      <c r="M545" s="2">
        <v>3.1</v>
      </c>
      <c r="N545" s="2">
        <v>0.39400000000000002</v>
      </c>
      <c r="O545" s="2">
        <v>3</v>
      </c>
      <c r="P545" s="2">
        <v>4.3</v>
      </c>
      <c r="Q545" s="2">
        <v>0.69099999999999995</v>
      </c>
      <c r="R545" s="2">
        <v>0.64900000000000002</v>
      </c>
      <c r="S545" s="2">
        <v>1</v>
      </c>
      <c r="T545" s="2">
        <v>1.3</v>
      </c>
      <c r="U545" s="2">
        <v>0.76100000000000001</v>
      </c>
      <c r="V545" s="2">
        <v>1.1000000000000001</v>
      </c>
      <c r="W545" s="2">
        <v>2.8</v>
      </c>
      <c r="X545" s="2">
        <v>3.9</v>
      </c>
      <c r="Y545" s="2">
        <v>1.6</v>
      </c>
      <c r="Z545" s="2">
        <v>0.5</v>
      </c>
      <c r="AA545" s="2">
        <v>0.5</v>
      </c>
      <c r="AB545" s="2">
        <v>0.8</v>
      </c>
      <c r="AC545" s="2">
        <v>1.9</v>
      </c>
      <c r="AD545" s="2">
        <v>10.7</v>
      </c>
    </row>
    <row r="546" spans="1:30" x14ac:dyDescent="0.45">
      <c r="A546" s="2">
        <v>477</v>
      </c>
      <c r="B546" s="3" t="s">
        <v>546</v>
      </c>
      <c r="C546" s="4" t="s">
        <v>59</v>
      </c>
      <c r="D546" s="2">
        <v>30</v>
      </c>
      <c r="E546" s="3" t="s">
        <v>82</v>
      </c>
      <c r="F546" s="2">
        <v>11</v>
      </c>
      <c r="G546" s="2">
        <v>0</v>
      </c>
      <c r="H546" s="2">
        <v>4.8</v>
      </c>
      <c r="I546" s="2">
        <v>0.3</v>
      </c>
      <c r="J546" s="2">
        <v>1.1000000000000001</v>
      </c>
      <c r="K546" s="2">
        <v>0.25</v>
      </c>
      <c r="L546" s="2">
        <v>0.1</v>
      </c>
      <c r="M546" s="2">
        <v>0.4</v>
      </c>
      <c r="N546" s="2">
        <v>0.25</v>
      </c>
      <c r="O546" s="2">
        <v>0.2</v>
      </c>
      <c r="P546" s="2">
        <v>0.7</v>
      </c>
      <c r="Q546" s="2">
        <v>0.25</v>
      </c>
      <c r="R546" s="2">
        <v>0.29199999999999998</v>
      </c>
      <c r="S546" s="2">
        <v>0</v>
      </c>
      <c r="T546" s="2">
        <v>0</v>
      </c>
      <c r="U546" s="2"/>
      <c r="V546" s="2">
        <v>0.4</v>
      </c>
      <c r="W546" s="2">
        <v>0.9</v>
      </c>
      <c r="X546" s="2">
        <v>1.3</v>
      </c>
      <c r="Y546" s="2">
        <v>0.4</v>
      </c>
      <c r="Z546" s="2">
        <v>0.1</v>
      </c>
      <c r="AA546" s="2">
        <v>0.1</v>
      </c>
      <c r="AB546" s="2">
        <v>0.2</v>
      </c>
      <c r="AC546" s="2">
        <v>1</v>
      </c>
      <c r="AD546" s="2">
        <v>0.6</v>
      </c>
    </row>
    <row r="547" spans="1:30" x14ac:dyDescent="0.45">
      <c r="A547" s="2">
        <v>478</v>
      </c>
      <c r="B547" s="3" t="s">
        <v>547</v>
      </c>
      <c r="C547" s="4" t="s">
        <v>28</v>
      </c>
      <c r="D547" s="2">
        <v>28</v>
      </c>
      <c r="E547" s="3" t="s">
        <v>44</v>
      </c>
      <c r="F547" s="2">
        <v>51</v>
      </c>
      <c r="G547" s="2">
        <v>51</v>
      </c>
      <c r="H547" s="2">
        <v>33.200000000000003</v>
      </c>
      <c r="I547" s="2">
        <v>8.1</v>
      </c>
      <c r="J547" s="2">
        <v>15.7</v>
      </c>
      <c r="K547" s="2">
        <v>0.51600000000000001</v>
      </c>
      <c r="L547" s="2">
        <v>2.2999999999999998</v>
      </c>
      <c r="M547" s="2">
        <v>5.2</v>
      </c>
      <c r="N547" s="2">
        <v>0.442</v>
      </c>
      <c r="O547" s="2">
        <v>5.8</v>
      </c>
      <c r="P547" s="2">
        <v>10.5</v>
      </c>
      <c r="Q547" s="2">
        <v>0.55200000000000005</v>
      </c>
      <c r="R547" s="2">
        <v>0.58899999999999997</v>
      </c>
      <c r="S547" s="2">
        <v>4.0999999999999996</v>
      </c>
      <c r="T547" s="2">
        <v>4.7</v>
      </c>
      <c r="U547" s="2">
        <v>0.871</v>
      </c>
      <c r="V547" s="2">
        <v>1.4</v>
      </c>
      <c r="W547" s="2">
        <v>7.1</v>
      </c>
      <c r="X547" s="2">
        <v>8.5</v>
      </c>
      <c r="Y547" s="2">
        <v>3</v>
      </c>
      <c r="Z547" s="2">
        <v>0.7</v>
      </c>
      <c r="AA547" s="2">
        <v>0.6</v>
      </c>
      <c r="AB547" s="2">
        <v>2.9</v>
      </c>
      <c r="AC547" s="2">
        <v>3.3</v>
      </c>
      <c r="AD547" s="2">
        <v>22.6</v>
      </c>
    </row>
    <row r="548" spans="1:30" x14ac:dyDescent="0.45">
      <c r="A548" s="2">
        <v>479</v>
      </c>
      <c r="B548" s="3" t="s">
        <v>548</v>
      </c>
      <c r="C548" s="4" t="s">
        <v>39</v>
      </c>
      <c r="D548" s="2">
        <v>25</v>
      </c>
      <c r="E548" s="3" t="s">
        <v>34</v>
      </c>
      <c r="F548" s="2">
        <v>46</v>
      </c>
      <c r="G548" s="2">
        <v>16</v>
      </c>
      <c r="H548" s="2">
        <v>26.2</v>
      </c>
      <c r="I548" s="2">
        <v>4.4000000000000004</v>
      </c>
      <c r="J548" s="2">
        <v>10.3</v>
      </c>
      <c r="K548" s="2">
        <v>0.42599999999999999</v>
      </c>
      <c r="L548" s="2">
        <v>2.5</v>
      </c>
      <c r="M548" s="2">
        <v>5.8</v>
      </c>
      <c r="N548" s="2">
        <v>0.42499999999999999</v>
      </c>
      <c r="O548" s="2">
        <v>2</v>
      </c>
      <c r="P548" s="2">
        <v>4.5999999999999996</v>
      </c>
      <c r="Q548" s="2">
        <v>0.42899999999999999</v>
      </c>
      <c r="R548" s="2">
        <v>0.54500000000000004</v>
      </c>
      <c r="S548" s="2">
        <v>0.6</v>
      </c>
      <c r="T548" s="2">
        <v>0.9</v>
      </c>
      <c r="U548" s="2">
        <v>0.65100000000000002</v>
      </c>
      <c r="V548" s="2">
        <v>0.3</v>
      </c>
      <c r="W548" s="2">
        <v>1.9</v>
      </c>
      <c r="X548" s="2">
        <v>2.2000000000000002</v>
      </c>
      <c r="Y548" s="2">
        <v>1.4</v>
      </c>
      <c r="Z548" s="2">
        <v>0.9</v>
      </c>
      <c r="AA548" s="2">
        <v>0.1</v>
      </c>
      <c r="AB548" s="2">
        <v>0.7</v>
      </c>
      <c r="AC548" s="2">
        <v>1.2</v>
      </c>
      <c r="AD548" s="2">
        <v>11.9</v>
      </c>
    </row>
    <row r="549" spans="1:30" x14ac:dyDescent="0.45">
      <c r="A549" s="2">
        <v>480</v>
      </c>
      <c r="B549" s="3" t="s">
        <v>549</v>
      </c>
      <c r="C549" s="4" t="s">
        <v>28</v>
      </c>
      <c r="D549" s="2">
        <v>24</v>
      </c>
      <c r="E549" s="3" t="s">
        <v>127</v>
      </c>
      <c r="F549" s="2">
        <v>6</v>
      </c>
      <c r="G549" s="2">
        <v>0</v>
      </c>
      <c r="H549" s="2">
        <v>5.7</v>
      </c>
      <c r="I549" s="2">
        <v>1.3</v>
      </c>
      <c r="J549" s="2">
        <v>2.7</v>
      </c>
      <c r="K549" s="2">
        <v>0.5</v>
      </c>
      <c r="L549" s="2">
        <v>0</v>
      </c>
      <c r="M549" s="2">
        <v>0</v>
      </c>
      <c r="N549" s="2"/>
      <c r="O549" s="2">
        <v>1.3</v>
      </c>
      <c r="P549" s="2">
        <v>2.7</v>
      </c>
      <c r="Q549" s="2">
        <v>0.5</v>
      </c>
      <c r="R549" s="2">
        <v>0.5</v>
      </c>
      <c r="S549" s="2">
        <v>0.8</v>
      </c>
      <c r="T549" s="2">
        <v>1</v>
      </c>
      <c r="U549" s="2">
        <v>0.83299999999999996</v>
      </c>
      <c r="V549" s="2">
        <v>1</v>
      </c>
      <c r="W549" s="2">
        <v>1</v>
      </c>
      <c r="X549" s="2">
        <v>2</v>
      </c>
      <c r="Y549" s="2">
        <v>0.3</v>
      </c>
      <c r="Z549" s="2">
        <v>0.3</v>
      </c>
      <c r="AA549" s="2">
        <v>0</v>
      </c>
      <c r="AB549" s="2">
        <v>0</v>
      </c>
      <c r="AC549" s="2">
        <v>0.2</v>
      </c>
      <c r="AD549" s="2">
        <v>3.5</v>
      </c>
    </row>
    <row r="550" spans="1:30" x14ac:dyDescent="0.45">
      <c r="A550" s="8" t="s">
        <v>0</v>
      </c>
      <c r="B550" s="8" t="s">
        <v>1</v>
      </c>
      <c r="C550" s="8" t="s">
        <v>2</v>
      </c>
      <c r="D550" s="8" t="s">
        <v>3</v>
      </c>
      <c r="E550" s="8" t="s">
        <v>4</v>
      </c>
      <c r="F550" s="8" t="s">
        <v>5</v>
      </c>
      <c r="G550" s="8" t="s">
        <v>6</v>
      </c>
      <c r="H550" s="8" t="s">
        <v>7</v>
      </c>
      <c r="I550" s="8" t="s">
        <v>8</v>
      </c>
      <c r="J550" s="8" t="s">
        <v>9</v>
      </c>
      <c r="K550" s="8" t="s">
        <v>10</v>
      </c>
      <c r="L550" s="8" t="s">
        <v>11</v>
      </c>
      <c r="M550" s="8" t="s">
        <v>12</v>
      </c>
      <c r="N550" s="8" t="s">
        <v>13</v>
      </c>
      <c r="O550" s="8" t="s">
        <v>14</v>
      </c>
      <c r="P550" s="8" t="s">
        <v>15</v>
      </c>
      <c r="Q550" s="8" t="s">
        <v>16</v>
      </c>
      <c r="R550" s="8" t="s">
        <v>17</v>
      </c>
      <c r="S550" s="8" t="s">
        <v>18</v>
      </c>
      <c r="T550" s="8" t="s">
        <v>19</v>
      </c>
      <c r="U550" s="8" t="s">
        <v>20</v>
      </c>
      <c r="V550" s="8" t="s">
        <v>21</v>
      </c>
      <c r="W550" s="8" t="s">
        <v>22</v>
      </c>
      <c r="X550" s="8" t="s">
        <v>23</v>
      </c>
      <c r="Y550" s="8" t="s">
        <v>24</v>
      </c>
      <c r="Z550" s="8" t="s">
        <v>25</v>
      </c>
      <c r="AA550" s="8" t="s">
        <v>26</v>
      </c>
      <c r="AB550" s="8" t="s">
        <v>27</v>
      </c>
      <c r="AC550" s="8" t="s">
        <v>28</v>
      </c>
      <c r="AD550" s="8" t="s">
        <v>29</v>
      </c>
    </row>
    <row r="551" spans="1:30" x14ac:dyDescent="0.45">
      <c r="A551" s="2">
        <v>481</v>
      </c>
      <c r="B551" s="3" t="s">
        <v>550</v>
      </c>
      <c r="C551" s="4" t="s">
        <v>28</v>
      </c>
      <c r="D551" s="2">
        <v>38</v>
      </c>
      <c r="E551" s="5" t="s">
        <v>32</v>
      </c>
      <c r="F551" s="2">
        <v>15</v>
      </c>
      <c r="G551" s="2">
        <v>3</v>
      </c>
      <c r="H551" s="2">
        <v>15.9</v>
      </c>
      <c r="I551" s="2">
        <v>0.4</v>
      </c>
      <c r="J551" s="2">
        <v>1.3</v>
      </c>
      <c r="K551" s="2">
        <v>0.316</v>
      </c>
      <c r="L551" s="2">
        <v>0.3</v>
      </c>
      <c r="M551" s="2">
        <v>1.1000000000000001</v>
      </c>
      <c r="N551" s="2">
        <v>0.313</v>
      </c>
      <c r="O551" s="2">
        <v>0.1</v>
      </c>
      <c r="P551" s="2">
        <v>0.2</v>
      </c>
      <c r="Q551" s="2">
        <v>0.33300000000000002</v>
      </c>
      <c r="R551" s="2">
        <v>0.44700000000000001</v>
      </c>
      <c r="S551" s="2">
        <v>0.2</v>
      </c>
      <c r="T551" s="2">
        <v>0.2</v>
      </c>
      <c r="U551" s="2">
        <v>1</v>
      </c>
      <c r="V551" s="2">
        <v>1.1000000000000001</v>
      </c>
      <c r="W551" s="2">
        <v>1.8</v>
      </c>
      <c r="X551" s="2">
        <v>2.9</v>
      </c>
      <c r="Y551" s="2">
        <v>0.5</v>
      </c>
      <c r="Z551" s="2">
        <v>0.6</v>
      </c>
      <c r="AA551" s="2">
        <v>0.2</v>
      </c>
      <c r="AB551" s="2">
        <v>0.3</v>
      </c>
      <c r="AC551" s="2">
        <v>2.2999999999999998</v>
      </c>
      <c r="AD551" s="2">
        <v>1.3</v>
      </c>
    </row>
    <row r="552" spans="1:30" x14ac:dyDescent="0.45">
      <c r="A552" s="6">
        <v>481</v>
      </c>
      <c r="B552" s="3" t="s">
        <v>550</v>
      </c>
      <c r="C552" s="7" t="s">
        <v>28</v>
      </c>
      <c r="D552" s="6">
        <v>38</v>
      </c>
      <c r="E552" s="3" t="s">
        <v>74</v>
      </c>
      <c r="F552" s="6">
        <v>3</v>
      </c>
      <c r="G552" s="6">
        <v>3</v>
      </c>
      <c r="H552" s="6">
        <v>22</v>
      </c>
      <c r="I552" s="6">
        <v>0.7</v>
      </c>
      <c r="J552" s="6">
        <v>1.7</v>
      </c>
      <c r="K552" s="6">
        <v>0.4</v>
      </c>
      <c r="L552" s="6">
        <v>0.7</v>
      </c>
      <c r="M552" s="6">
        <v>1.7</v>
      </c>
      <c r="N552" s="6">
        <v>0.4</v>
      </c>
      <c r="O552" s="6">
        <v>0</v>
      </c>
      <c r="P552" s="6">
        <v>0</v>
      </c>
      <c r="Q552" s="6"/>
      <c r="R552" s="6">
        <v>0.6</v>
      </c>
      <c r="S552" s="6">
        <v>0</v>
      </c>
      <c r="T552" s="6">
        <v>0</v>
      </c>
      <c r="U552" s="6"/>
      <c r="V552" s="6">
        <v>0.3</v>
      </c>
      <c r="W552" s="6">
        <v>4.3</v>
      </c>
      <c r="X552" s="6">
        <v>4.7</v>
      </c>
      <c r="Y552" s="6">
        <v>0</v>
      </c>
      <c r="Z552" s="6">
        <v>1</v>
      </c>
      <c r="AA552" s="6">
        <v>0.7</v>
      </c>
      <c r="AB552" s="6">
        <v>0.7</v>
      </c>
      <c r="AC552" s="6">
        <v>3</v>
      </c>
      <c r="AD552" s="6">
        <v>2</v>
      </c>
    </row>
    <row r="553" spans="1:30" x14ac:dyDescent="0.45">
      <c r="A553" s="6">
        <v>481</v>
      </c>
      <c r="B553" s="3" t="s">
        <v>550</v>
      </c>
      <c r="C553" s="7" t="s">
        <v>28</v>
      </c>
      <c r="D553" s="6">
        <v>38</v>
      </c>
      <c r="E553" s="3" t="s">
        <v>89</v>
      </c>
      <c r="F553" s="6">
        <v>12</v>
      </c>
      <c r="G553" s="6">
        <v>0</v>
      </c>
      <c r="H553" s="6">
        <v>14.4</v>
      </c>
      <c r="I553" s="6">
        <v>0.3</v>
      </c>
      <c r="J553" s="6">
        <v>1.2</v>
      </c>
      <c r="K553" s="6">
        <v>0.28599999999999998</v>
      </c>
      <c r="L553" s="6">
        <v>0.3</v>
      </c>
      <c r="M553" s="6">
        <v>0.9</v>
      </c>
      <c r="N553" s="6">
        <v>0.27300000000000002</v>
      </c>
      <c r="O553" s="6">
        <v>0.1</v>
      </c>
      <c r="P553" s="6">
        <v>0.3</v>
      </c>
      <c r="Q553" s="6">
        <v>0.33300000000000002</v>
      </c>
      <c r="R553" s="6">
        <v>0.39300000000000002</v>
      </c>
      <c r="S553" s="6">
        <v>0.3</v>
      </c>
      <c r="T553" s="6">
        <v>0.3</v>
      </c>
      <c r="U553" s="6">
        <v>1</v>
      </c>
      <c r="V553" s="6">
        <v>1.3</v>
      </c>
      <c r="W553" s="6">
        <v>1.2</v>
      </c>
      <c r="X553" s="6">
        <v>2.4</v>
      </c>
      <c r="Y553" s="6">
        <v>0.7</v>
      </c>
      <c r="Z553" s="6">
        <v>0.5</v>
      </c>
      <c r="AA553" s="6">
        <v>0.1</v>
      </c>
      <c r="AB553" s="6">
        <v>0.2</v>
      </c>
      <c r="AC553" s="6">
        <v>2.2000000000000002</v>
      </c>
      <c r="AD553" s="6">
        <v>1.2</v>
      </c>
    </row>
    <row r="554" spans="1:30" x14ac:dyDescent="0.45">
      <c r="A554" s="2">
        <v>482</v>
      </c>
      <c r="B554" s="3" t="s">
        <v>551</v>
      </c>
      <c r="C554" s="4" t="s">
        <v>33</v>
      </c>
      <c r="D554" s="2">
        <v>27</v>
      </c>
      <c r="E554" s="3" t="s">
        <v>127</v>
      </c>
      <c r="F554" s="2">
        <v>50</v>
      </c>
      <c r="G554" s="2">
        <v>50</v>
      </c>
      <c r="H554" s="2">
        <v>27.3</v>
      </c>
      <c r="I554" s="2">
        <v>6.2</v>
      </c>
      <c r="J554" s="2">
        <v>12</v>
      </c>
      <c r="K554" s="2">
        <v>0.51500000000000001</v>
      </c>
      <c r="L554" s="2">
        <v>1.4</v>
      </c>
      <c r="M554" s="2">
        <v>4.0999999999999996</v>
      </c>
      <c r="N554" s="2">
        <v>0.33300000000000002</v>
      </c>
      <c r="O554" s="2">
        <v>4.8</v>
      </c>
      <c r="P554" s="2">
        <v>7.9</v>
      </c>
      <c r="Q554" s="2">
        <v>0.60899999999999999</v>
      </c>
      <c r="R554" s="2">
        <v>0.57199999999999995</v>
      </c>
      <c r="S554" s="2">
        <v>3.3</v>
      </c>
      <c r="T554" s="2">
        <v>4.2</v>
      </c>
      <c r="U554" s="2">
        <v>0.77800000000000002</v>
      </c>
      <c r="V554" s="2">
        <v>1.6</v>
      </c>
      <c r="W554" s="2">
        <v>5.3</v>
      </c>
      <c r="X554" s="2">
        <v>6.9</v>
      </c>
      <c r="Y554" s="2">
        <v>1.3</v>
      </c>
      <c r="Z554" s="2">
        <v>0.5</v>
      </c>
      <c r="AA554" s="2">
        <v>1.8</v>
      </c>
      <c r="AB554" s="2">
        <v>1.4</v>
      </c>
      <c r="AC554" s="2">
        <v>3.2</v>
      </c>
      <c r="AD554" s="2">
        <v>17</v>
      </c>
    </row>
    <row r="555" spans="1:30" x14ac:dyDescent="0.45">
      <c r="A555" s="2">
        <v>483</v>
      </c>
      <c r="B555" s="3" t="s">
        <v>552</v>
      </c>
      <c r="C555" s="4" t="s">
        <v>28</v>
      </c>
      <c r="D555" s="2">
        <v>23</v>
      </c>
      <c r="E555" s="3" t="s">
        <v>116</v>
      </c>
      <c r="F555" s="2">
        <v>9</v>
      </c>
      <c r="G555" s="2">
        <v>0</v>
      </c>
      <c r="H555" s="2">
        <v>3</v>
      </c>
      <c r="I555" s="2">
        <v>0.1</v>
      </c>
      <c r="J555" s="2">
        <v>0.8</v>
      </c>
      <c r="K555" s="2">
        <v>0.14299999999999999</v>
      </c>
      <c r="L555" s="2">
        <v>0</v>
      </c>
      <c r="M555" s="2">
        <v>0.7</v>
      </c>
      <c r="N555" s="2">
        <v>0</v>
      </c>
      <c r="O555" s="2">
        <v>0.1</v>
      </c>
      <c r="P555" s="2">
        <v>0.1</v>
      </c>
      <c r="Q555" s="2">
        <v>1</v>
      </c>
      <c r="R555" s="2">
        <v>0.14299999999999999</v>
      </c>
      <c r="S555" s="2">
        <v>0</v>
      </c>
      <c r="T555" s="2">
        <v>0</v>
      </c>
      <c r="U555" s="2"/>
      <c r="V555" s="2">
        <v>0</v>
      </c>
      <c r="W555" s="2">
        <v>0.7</v>
      </c>
      <c r="X555" s="2">
        <v>0.7</v>
      </c>
      <c r="Y555" s="2">
        <v>0.1</v>
      </c>
      <c r="Z555" s="2">
        <v>0</v>
      </c>
      <c r="AA555" s="2">
        <v>0</v>
      </c>
      <c r="AB555" s="2">
        <v>0.2</v>
      </c>
      <c r="AC555" s="2">
        <v>0.7</v>
      </c>
      <c r="AD555" s="2">
        <v>0.2</v>
      </c>
    </row>
    <row r="556" spans="1:30" x14ac:dyDescent="0.45">
      <c r="A556" s="2">
        <v>484</v>
      </c>
      <c r="B556" s="3" t="s">
        <v>553</v>
      </c>
      <c r="C556" s="4" t="s">
        <v>39</v>
      </c>
      <c r="D556" s="2">
        <v>24</v>
      </c>
      <c r="E556" s="3" t="s">
        <v>68</v>
      </c>
      <c r="F556" s="2">
        <v>16</v>
      </c>
      <c r="G556" s="2">
        <v>0</v>
      </c>
      <c r="H556" s="2">
        <v>11.5</v>
      </c>
      <c r="I556" s="2">
        <v>1.6</v>
      </c>
      <c r="J556" s="2">
        <v>3.3</v>
      </c>
      <c r="K556" s="2">
        <v>0.48099999999999998</v>
      </c>
      <c r="L556" s="2">
        <v>1.1000000000000001</v>
      </c>
      <c r="M556" s="2">
        <v>1.9</v>
      </c>
      <c r="N556" s="2">
        <v>0.54800000000000004</v>
      </c>
      <c r="O556" s="2">
        <v>0.5</v>
      </c>
      <c r="P556" s="2">
        <v>1.3</v>
      </c>
      <c r="Q556" s="2">
        <v>0.38100000000000001</v>
      </c>
      <c r="R556" s="2">
        <v>0.64400000000000002</v>
      </c>
      <c r="S556" s="2">
        <v>1.4</v>
      </c>
      <c r="T556" s="2">
        <v>1.5</v>
      </c>
      <c r="U556" s="2">
        <v>0.91700000000000004</v>
      </c>
      <c r="V556" s="2">
        <v>0.2</v>
      </c>
      <c r="W556" s="2">
        <v>1.7</v>
      </c>
      <c r="X556" s="2">
        <v>1.9</v>
      </c>
      <c r="Y556" s="2">
        <v>0.5</v>
      </c>
      <c r="Z556" s="2">
        <v>0.3</v>
      </c>
      <c r="AA556" s="2">
        <v>0.3</v>
      </c>
      <c r="AB556" s="2">
        <v>0.7</v>
      </c>
      <c r="AC556" s="2">
        <v>1.8</v>
      </c>
      <c r="AD556" s="2">
        <v>5.6</v>
      </c>
    </row>
    <row r="557" spans="1:30" x14ac:dyDescent="0.45">
      <c r="A557" s="2">
        <v>485</v>
      </c>
      <c r="B557" s="3" t="s">
        <v>554</v>
      </c>
      <c r="C557" s="4" t="s">
        <v>33</v>
      </c>
      <c r="D557" s="2">
        <v>31</v>
      </c>
      <c r="E557" s="3" t="s">
        <v>51</v>
      </c>
      <c r="F557" s="2">
        <v>51</v>
      </c>
      <c r="G557" s="2">
        <v>51</v>
      </c>
      <c r="H557" s="2">
        <v>25.8</v>
      </c>
      <c r="I557" s="2">
        <v>5.5</v>
      </c>
      <c r="J557" s="2">
        <v>9.6999999999999993</v>
      </c>
      <c r="K557" s="2">
        <v>0.56799999999999995</v>
      </c>
      <c r="L557" s="2">
        <v>0.6</v>
      </c>
      <c r="M557" s="2">
        <v>1.7</v>
      </c>
      <c r="N557" s="2">
        <v>0.34499999999999997</v>
      </c>
      <c r="O557" s="2">
        <v>4.9000000000000004</v>
      </c>
      <c r="P557" s="2">
        <v>8</v>
      </c>
      <c r="Q557" s="2">
        <v>0.61499999999999999</v>
      </c>
      <c r="R557" s="2">
        <v>0.59799999999999998</v>
      </c>
      <c r="S557" s="2">
        <v>2.4</v>
      </c>
      <c r="T557" s="2">
        <v>3</v>
      </c>
      <c r="U557" s="2">
        <v>0.79600000000000004</v>
      </c>
      <c r="V557" s="2">
        <v>2.7</v>
      </c>
      <c r="W557" s="2">
        <v>6.9</v>
      </c>
      <c r="X557" s="2">
        <v>9.5</v>
      </c>
      <c r="Y557" s="2">
        <v>2.4</v>
      </c>
      <c r="Z557" s="2">
        <v>0.5</v>
      </c>
      <c r="AA557" s="2">
        <v>1</v>
      </c>
      <c r="AB557" s="2">
        <v>1.4</v>
      </c>
      <c r="AC557" s="2">
        <v>3</v>
      </c>
      <c r="AD557" s="2">
        <v>14</v>
      </c>
    </row>
    <row r="558" spans="1:30" x14ac:dyDescent="0.45">
      <c r="A558" s="2">
        <v>486</v>
      </c>
      <c r="B558" s="3" t="s">
        <v>555</v>
      </c>
      <c r="C558" s="4" t="s">
        <v>28</v>
      </c>
      <c r="D558" s="2">
        <v>24</v>
      </c>
      <c r="E558" s="3" t="s">
        <v>151</v>
      </c>
      <c r="F558" s="2">
        <v>29</v>
      </c>
      <c r="G558" s="2">
        <v>6</v>
      </c>
      <c r="H558" s="2">
        <v>20</v>
      </c>
      <c r="I558" s="2">
        <v>2</v>
      </c>
      <c r="J558" s="2">
        <v>3.9</v>
      </c>
      <c r="K558" s="2">
        <v>0.51800000000000002</v>
      </c>
      <c r="L558" s="2">
        <v>0.3</v>
      </c>
      <c r="M558" s="2">
        <v>0.9</v>
      </c>
      <c r="N558" s="2">
        <v>0.29599999999999999</v>
      </c>
      <c r="O558" s="2">
        <v>1.8</v>
      </c>
      <c r="P558" s="2">
        <v>3</v>
      </c>
      <c r="Q558" s="2">
        <v>0.58599999999999997</v>
      </c>
      <c r="R558" s="2">
        <v>0.55300000000000005</v>
      </c>
      <c r="S558" s="2">
        <v>0.8</v>
      </c>
      <c r="T558" s="2">
        <v>1.2</v>
      </c>
      <c r="U558" s="2">
        <v>0.66700000000000004</v>
      </c>
      <c r="V558" s="2">
        <v>1.4</v>
      </c>
      <c r="W558" s="2">
        <v>3.3</v>
      </c>
      <c r="X558" s="2">
        <v>4.8</v>
      </c>
      <c r="Y558" s="2">
        <v>1.2</v>
      </c>
      <c r="Z558" s="2">
        <v>1.2</v>
      </c>
      <c r="AA558" s="2">
        <v>0.2</v>
      </c>
      <c r="AB558" s="2">
        <v>1</v>
      </c>
      <c r="AC558" s="2">
        <v>1.5</v>
      </c>
      <c r="AD558" s="2">
        <v>5.2</v>
      </c>
    </row>
    <row r="559" spans="1:30" x14ac:dyDescent="0.45">
      <c r="A559" s="2">
        <v>487</v>
      </c>
      <c r="B559" s="3" t="s">
        <v>556</v>
      </c>
      <c r="C559" s="4" t="s">
        <v>50</v>
      </c>
      <c r="D559" s="2">
        <v>29</v>
      </c>
      <c r="E559" s="3" t="s">
        <v>124</v>
      </c>
      <c r="F559" s="2">
        <v>47</v>
      </c>
      <c r="G559" s="2">
        <v>47</v>
      </c>
      <c r="H559" s="2">
        <v>36.700000000000003</v>
      </c>
      <c r="I559" s="2">
        <v>5.5</v>
      </c>
      <c r="J559" s="2">
        <v>13.5</v>
      </c>
      <c r="K559" s="2">
        <v>0.40899999999999997</v>
      </c>
      <c r="L559" s="2">
        <v>2.9</v>
      </c>
      <c r="M559" s="2">
        <v>7.7</v>
      </c>
      <c r="N559" s="2">
        <v>0.374</v>
      </c>
      <c r="O559" s="2">
        <v>2.6</v>
      </c>
      <c r="P559" s="2">
        <v>5.8</v>
      </c>
      <c r="Q559" s="2">
        <v>0.45600000000000002</v>
      </c>
      <c r="R559" s="2">
        <v>0.51600000000000001</v>
      </c>
      <c r="S559" s="2">
        <v>2.6</v>
      </c>
      <c r="T559" s="2">
        <v>3</v>
      </c>
      <c r="U559" s="2">
        <v>0.85899999999999999</v>
      </c>
      <c r="V559" s="2">
        <v>0.4</v>
      </c>
      <c r="W559" s="2">
        <v>3.4</v>
      </c>
      <c r="X559" s="2">
        <v>3.7</v>
      </c>
      <c r="Y559" s="2">
        <v>8.1999999999999993</v>
      </c>
      <c r="Z559" s="2">
        <v>1.1000000000000001</v>
      </c>
      <c r="AA559" s="2">
        <v>1</v>
      </c>
      <c r="AB559" s="2">
        <v>1.6</v>
      </c>
      <c r="AC559" s="2">
        <v>2.2000000000000002</v>
      </c>
      <c r="AD559" s="2">
        <v>16.5</v>
      </c>
    </row>
    <row r="560" spans="1:30" x14ac:dyDescent="0.45">
      <c r="A560" s="2">
        <v>488</v>
      </c>
      <c r="B560" s="3" t="s">
        <v>557</v>
      </c>
      <c r="C560" s="4" t="s">
        <v>39</v>
      </c>
      <c r="D560" s="2">
        <v>23</v>
      </c>
      <c r="E560" s="3" t="s">
        <v>80</v>
      </c>
      <c r="F560" s="2">
        <v>47</v>
      </c>
      <c r="G560" s="2">
        <v>41</v>
      </c>
      <c r="H560" s="2">
        <v>31.7</v>
      </c>
      <c r="I560" s="2">
        <v>7</v>
      </c>
      <c r="J560" s="2">
        <v>14.8</v>
      </c>
      <c r="K560" s="2">
        <v>0.47099999999999997</v>
      </c>
      <c r="L560" s="2">
        <v>2.5</v>
      </c>
      <c r="M560" s="2">
        <v>6.8</v>
      </c>
      <c r="N560" s="2">
        <v>0.36399999999999999</v>
      </c>
      <c r="O560" s="2">
        <v>4.5</v>
      </c>
      <c r="P560" s="2">
        <v>8</v>
      </c>
      <c r="Q560" s="2">
        <v>0.56100000000000005</v>
      </c>
      <c r="R560" s="2">
        <v>0.55400000000000005</v>
      </c>
      <c r="S560" s="2">
        <v>2.6</v>
      </c>
      <c r="T560" s="2">
        <v>3.2</v>
      </c>
      <c r="U560" s="2">
        <v>0.80500000000000005</v>
      </c>
      <c r="V560" s="2">
        <v>0.4</v>
      </c>
      <c r="W560" s="2">
        <v>3.3</v>
      </c>
      <c r="X560" s="2">
        <v>3.6</v>
      </c>
      <c r="Y560" s="2">
        <v>3.6</v>
      </c>
      <c r="Z560" s="2">
        <v>1</v>
      </c>
      <c r="AA560" s="2">
        <v>0.3</v>
      </c>
      <c r="AB560" s="2">
        <v>1.4</v>
      </c>
      <c r="AC560" s="2">
        <v>1</v>
      </c>
      <c r="AD560" s="2">
        <v>18.899999999999999</v>
      </c>
    </row>
    <row r="561" spans="1:30" x14ac:dyDescent="0.45">
      <c r="A561" s="2">
        <v>489</v>
      </c>
      <c r="B561" s="3" t="s">
        <v>558</v>
      </c>
      <c r="C561" s="4" t="s">
        <v>28</v>
      </c>
      <c r="D561" s="2">
        <v>28</v>
      </c>
      <c r="E561" s="3" t="s">
        <v>82</v>
      </c>
      <c r="F561" s="2">
        <v>34</v>
      </c>
      <c r="G561" s="2">
        <v>0</v>
      </c>
      <c r="H561" s="2">
        <v>12.5</v>
      </c>
      <c r="I561" s="2">
        <v>2.1</v>
      </c>
      <c r="J561" s="2">
        <v>4.5999999999999996</v>
      </c>
      <c r="K561" s="2">
        <v>0.45600000000000002</v>
      </c>
      <c r="L561" s="2">
        <v>1.1000000000000001</v>
      </c>
      <c r="M561" s="2">
        <v>2.8</v>
      </c>
      <c r="N561" s="2">
        <v>0.375</v>
      </c>
      <c r="O561" s="2">
        <v>1.1000000000000001</v>
      </c>
      <c r="P561" s="2">
        <v>1.8</v>
      </c>
      <c r="Q561" s="2">
        <v>0.58099999999999996</v>
      </c>
      <c r="R561" s="2">
        <v>0.56999999999999995</v>
      </c>
      <c r="S561" s="2">
        <v>0.3</v>
      </c>
      <c r="T561" s="2">
        <v>0.4</v>
      </c>
      <c r="U561" s="2">
        <v>0.76900000000000002</v>
      </c>
      <c r="V561" s="2">
        <v>0.9</v>
      </c>
      <c r="W561" s="2">
        <v>1.6</v>
      </c>
      <c r="X561" s="2">
        <v>2.5</v>
      </c>
      <c r="Y561" s="2">
        <v>0.4</v>
      </c>
      <c r="Z561" s="2">
        <v>0.4</v>
      </c>
      <c r="AA561" s="2">
        <v>0.2</v>
      </c>
      <c r="AB561" s="2">
        <v>0.3</v>
      </c>
      <c r="AC561" s="2">
        <v>1</v>
      </c>
      <c r="AD561" s="2">
        <v>5.6</v>
      </c>
    </row>
    <row r="562" spans="1:30" x14ac:dyDescent="0.45">
      <c r="A562" s="2">
        <v>490</v>
      </c>
      <c r="B562" s="3" t="s">
        <v>559</v>
      </c>
      <c r="C562" s="4" t="s">
        <v>50</v>
      </c>
      <c r="D562" s="2">
        <v>27</v>
      </c>
      <c r="E562" s="3" t="s">
        <v>151</v>
      </c>
      <c r="F562" s="2">
        <v>5</v>
      </c>
      <c r="G562" s="2">
        <v>0</v>
      </c>
      <c r="H562" s="2">
        <v>25.4</v>
      </c>
      <c r="I562" s="2">
        <v>2.4</v>
      </c>
      <c r="J562" s="2">
        <v>6.4</v>
      </c>
      <c r="K562" s="2">
        <v>0.375</v>
      </c>
      <c r="L562" s="2">
        <v>0.4</v>
      </c>
      <c r="M562" s="2">
        <v>3.4</v>
      </c>
      <c r="N562" s="2">
        <v>0.11799999999999999</v>
      </c>
      <c r="O562" s="2">
        <v>2</v>
      </c>
      <c r="P562" s="2">
        <v>3</v>
      </c>
      <c r="Q562" s="2">
        <v>0.66700000000000004</v>
      </c>
      <c r="R562" s="2">
        <v>0.40600000000000003</v>
      </c>
      <c r="S562" s="2">
        <v>0.2</v>
      </c>
      <c r="T562" s="2">
        <v>0.4</v>
      </c>
      <c r="U562" s="2">
        <v>0.5</v>
      </c>
      <c r="V562" s="2">
        <v>0.4</v>
      </c>
      <c r="W562" s="2">
        <v>0.6</v>
      </c>
      <c r="X562" s="2">
        <v>1</v>
      </c>
      <c r="Y562" s="2">
        <v>3</v>
      </c>
      <c r="Z562" s="2">
        <v>1.2</v>
      </c>
      <c r="AA562" s="2">
        <v>0</v>
      </c>
      <c r="AB562" s="2">
        <v>0.4</v>
      </c>
      <c r="AC562" s="2">
        <v>2.4</v>
      </c>
      <c r="AD562" s="2">
        <v>5.4</v>
      </c>
    </row>
    <row r="563" spans="1:30" x14ac:dyDescent="0.45">
      <c r="A563" s="2">
        <v>491</v>
      </c>
      <c r="B563" s="3" t="s">
        <v>560</v>
      </c>
      <c r="C563" s="4" t="s">
        <v>33</v>
      </c>
      <c r="D563" s="2">
        <v>33</v>
      </c>
      <c r="E563" s="3" t="s">
        <v>101</v>
      </c>
      <c r="F563" s="2">
        <v>47</v>
      </c>
      <c r="G563" s="2">
        <v>45</v>
      </c>
      <c r="H563" s="2">
        <v>34.200000000000003</v>
      </c>
      <c r="I563" s="2">
        <v>7.4</v>
      </c>
      <c r="J563" s="2">
        <v>15.6</v>
      </c>
      <c r="K563" s="2">
        <v>0.47499999999999998</v>
      </c>
      <c r="L563" s="2">
        <v>1.1000000000000001</v>
      </c>
      <c r="M563" s="2">
        <v>4.0999999999999996</v>
      </c>
      <c r="N563" s="2">
        <v>0.28000000000000003</v>
      </c>
      <c r="O563" s="2">
        <v>6.3</v>
      </c>
      <c r="P563" s="2">
        <v>11.5</v>
      </c>
      <c r="Q563" s="2">
        <v>0.54500000000000004</v>
      </c>
      <c r="R563" s="2">
        <v>0.51200000000000001</v>
      </c>
      <c r="S563" s="2">
        <v>1.4</v>
      </c>
      <c r="T563" s="2">
        <v>1.6</v>
      </c>
      <c r="U563" s="2">
        <v>0.877</v>
      </c>
      <c r="V563" s="2">
        <v>2.6</v>
      </c>
      <c r="W563" s="2">
        <v>7.9</v>
      </c>
      <c r="X563" s="2">
        <v>10.5</v>
      </c>
      <c r="Y563" s="2">
        <v>3.5</v>
      </c>
      <c r="Z563" s="2">
        <v>0.7</v>
      </c>
      <c r="AA563" s="2">
        <v>0.9</v>
      </c>
      <c r="AB563" s="2">
        <v>1.5</v>
      </c>
      <c r="AC563" s="2">
        <v>2.5</v>
      </c>
      <c r="AD563" s="2">
        <v>17.3</v>
      </c>
    </row>
    <row r="564" spans="1:30" x14ac:dyDescent="0.45">
      <c r="A564" s="2">
        <v>492</v>
      </c>
      <c r="B564" s="3" t="s">
        <v>561</v>
      </c>
      <c r="C564" s="4" t="s">
        <v>28</v>
      </c>
      <c r="D564" s="2">
        <v>27</v>
      </c>
      <c r="E564" s="3" t="s">
        <v>48</v>
      </c>
      <c r="F564" s="2">
        <v>43</v>
      </c>
      <c r="G564" s="2">
        <v>30</v>
      </c>
      <c r="H564" s="2">
        <v>21.3</v>
      </c>
      <c r="I564" s="2">
        <v>1.9</v>
      </c>
      <c r="J564" s="2">
        <v>4.5</v>
      </c>
      <c r="K564" s="2">
        <v>0.42199999999999999</v>
      </c>
      <c r="L564" s="2">
        <v>1.6</v>
      </c>
      <c r="M564" s="2">
        <v>3.9</v>
      </c>
      <c r="N564" s="2">
        <v>0.40699999999999997</v>
      </c>
      <c r="O564" s="2">
        <v>0.3</v>
      </c>
      <c r="P564" s="2">
        <v>0.6</v>
      </c>
      <c r="Q564" s="2">
        <v>0.52</v>
      </c>
      <c r="R564" s="2">
        <v>0.59899999999999998</v>
      </c>
      <c r="S564" s="2">
        <v>0.3</v>
      </c>
      <c r="T564" s="2">
        <v>0.4</v>
      </c>
      <c r="U564" s="2">
        <v>0.78900000000000003</v>
      </c>
      <c r="V564" s="2">
        <v>0.8</v>
      </c>
      <c r="W564" s="2">
        <v>3.5</v>
      </c>
      <c r="X564" s="2">
        <v>4.3</v>
      </c>
      <c r="Y564" s="2">
        <v>0.8</v>
      </c>
      <c r="Z564" s="2">
        <v>0.8</v>
      </c>
      <c r="AA564" s="2">
        <v>0.4</v>
      </c>
      <c r="AB564" s="2">
        <v>0.4</v>
      </c>
      <c r="AC564" s="2">
        <v>1.9</v>
      </c>
      <c r="AD564" s="2">
        <v>5.7</v>
      </c>
    </row>
    <row r="565" spans="1:30" x14ac:dyDescent="0.45">
      <c r="A565" s="2">
        <v>493</v>
      </c>
      <c r="B565" s="3" t="s">
        <v>562</v>
      </c>
      <c r="C565" s="4" t="s">
        <v>59</v>
      </c>
      <c r="D565" s="2">
        <v>22</v>
      </c>
      <c r="E565" s="3" t="s">
        <v>57</v>
      </c>
      <c r="F565" s="2">
        <v>44</v>
      </c>
      <c r="G565" s="2">
        <v>44</v>
      </c>
      <c r="H565" s="2">
        <v>33.1</v>
      </c>
      <c r="I565" s="2">
        <v>7.8</v>
      </c>
      <c r="J565" s="2">
        <v>16.3</v>
      </c>
      <c r="K565" s="2">
        <v>0.47699999999999998</v>
      </c>
      <c r="L565" s="2">
        <v>1.6</v>
      </c>
      <c r="M565" s="2">
        <v>5</v>
      </c>
      <c r="N565" s="2">
        <v>0.317</v>
      </c>
      <c r="O565" s="2">
        <v>6.2</v>
      </c>
      <c r="P565" s="2">
        <v>11.3</v>
      </c>
      <c r="Q565" s="2">
        <v>0.54800000000000004</v>
      </c>
      <c r="R565" s="2">
        <v>0.52600000000000002</v>
      </c>
      <c r="S565" s="2">
        <v>3.8</v>
      </c>
      <c r="T565" s="2">
        <v>4.4000000000000004</v>
      </c>
      <c r="U565" s="2">
        <v>0.85899999999999999</v>
      </c>
      <c r="V565" s="2">
        <v>1.1000000000000001</v>
      </c>
      <c r="W565" s="2">
        <v>4.5999999999999996</v>
      </c>
      <c r="X565" s="2">
        <v>5.7</v>
      </c>
      <c r="Y565" s="2">
        <v>4</v>
      </c>
      <c r="Z565" s="2">
        <v>1.1000000000000001</v>
      </c>
      <c r="AA565" s="2">
        <v>0.4</v>
      </c>
      <c r="AB565" s="2">
        <v>2</v>
      </c>
      <c r="AC565" s="2">
        <v>2.2999999999999998</v>
      </c>
      <c r="AD565" s="2">
        <v>20.9</v>
      </c>
    </row>
    <row r="566" spans="1:30" x14ac:dyDescent="0.45">
      <c r="A566" s="2">
        <v>494</v>
      </c>
      <c r="B566" s="3" t="s">
        <v>563</v>
      </c>
      <c r="C566" s="4" t="s">
        <v>33</v>
      </c>
      <c r="D566" s="2">
        <v>26</v>
      </c>
      <c r="E566" s="3" t="s">
        <v>57</v>
      </c>
      <c r="F566" s="2">
        <v>50</v>
      </c>
      <c r="G566" s="2">
        <v>1</v>
      </c>
      <c r="H566" s="2">
        <v>18.8</v>
      </c>
      <c r="I566" s="2">
        <v>4.3</v>
      </c>
      <c r="J566" s="2">
        <v>7.3</v>
      </c>
      <c r="K566" s="2">
        <v>0.58199999999999996</v>
      </c>
      <c r="L566" s="2">
        <v>0.5</v>
      </c>
      <c r="M566" s="2">
        <v>1.6</v>
      </c>
      <c r="N566" s="2">
        <v>0.32100000000000001</v>
      </c>
      <c r="O566" s="2">
        <v>3.8</v>
      </c>
      <c r="P566" s="2">
        <v>5.8</v>
      </c>
      <c r="Q566" s="2">
        <v>0.65300000000000002</v>
      </c>
      <c r="R566" s="2">
        <v>0.61599999999999999</v>
      </c>
      <c r="S566" s="2">
        <v>2.2000000000000002</v>
      </c>
      <c r="T566" s="2">
        <v>2.8</v>
      </c>
      <c r="U566" s="2">
        <v>0.79300000000000004</v>
      </c>
      <c r="V566" s="2">
        <v>1.5</v>
      </c>
      <c r="W566" s="2">
        <v>3</v>
      </c>
      <c r="X566" s="2">
        <v>4.5</v>
      </c>
      <c r="Y566" s="2">
        <v>1.3</v>
      </c>
      <c r="Z566" s="2">
        <v>0.5</v>
      </c>
      <c r="AA566" s="2">
        <v>0.3</v>
      </c>
      <c r="AB566" s="2">
        <v>1.2</v>
      </c>
      <c r="AC566" s="2">
        <v>2.2000000000000002</v>
      </c>
      <c r="AD566" s="2">
        <v>11.2</v>
      </c>
    </row>
    <row r="567" spans="1:30" x14ac:dyDescent="0.45">
      <c r="A567" s="2">
        <v>495</v>
      </c>
      <c r="B567" s="3" t="s">
        <v>564</v>
      </c>
      <c r="C567" s="4" t="s">
        <v>59</v>
      </c>
      <c r="D567" s="2">
        <v>29</v>
      </c>
      <c r="E567" s="3" t="s">
        <v>64</v>
      </c>
      <c r="F567" s="2">
        <v>7</v>
      </c>
      <c r="G567" s="2">
        <v>0</v>
      </c>
      <c r="H567" s="2">
        <v>6.6</v>
      </c>
      <c r="I567" s="2">
        <v>0.9</v>
      </c>
      <c r="J567" s="2">
        <v>2.6</v>
      </c>
      <c r="K567" s="2">
        <v>0.33300000000000002</v>
      </c>
      <c r="L567" s="2">
        <v>0.9</v>
      </c>
      <c r="M567" s="2">
        <v>2.2999999999999998</v>
      </c>
      <c r="N567" s="2">
        <v>0.375</v>
      </c>
      <c r="O567" s="2">
        <v>0</v>
      </c>
      <c r="P567" s="2">
        <v>0.3</v>
      </c>
      <c r="Q567" s="2">
        <v>0</v>
      </c>
      <c r="R567" s="2">
        <v>0.5</v>
      </c>
      <c r="S567" s="2">
        <v>0.3</v>
      </c>
      <c r="T567" s="2">
        <v>0.3</v>
      </c>
      <c r="U567" s="2">
        <v>1</v>
      </c>
      <c r="V567" s="2">
        <v>0</v>
      </c>
      <c r="W567" s="2">
        <v>1.3</v>
      </c>
      <c r="X567" s="2">
        <v>1.3</v>
      </c>
      <c r="Y567" s="2">
        <v>0</v>
      </c>
      <c r="Z567" s="2">
        <v>0.3</v>
      </c>
      <c r="AA567" s="2">
        <v>0.1</v>
      </c>
      <c r="AB567" s="2">
        <v>0.1</v>
      </c>
      <c r="AC567" s="2">
        <v>0.6</v>
      </c>
      <c r="AD567" s="2">
        <v>2.9</v>
      </c>
    </row>
    <row r="568" spans="1:30" x14ac:dyDescent="0.45">
      <c r="A568" s="2">
        <v>496</v>
      </c>
      <c r="B568" s="3" t="s">
        <v>565</v>
      </c>
      <c r="C568" s="4" t="s">
        <v>59</v>
      </c>
      <c r="D568" s="2">
        <v>21</v>
      </c>
      <c r="E568" s="3" t="s">
        <v>64</v>
      </c>
      <c r="F568" s="2">
        <v>47</v>
      </c>
      <c r="G568" s="2">
        <v>13</v>
      </c>
      <c r="H568" s="2">
        <v>22.1</v>
      </c>
      <c r="I568" s="2">
        <v>3.1</v>
      </c>
      <c r="J568" s="2">
        <v>6.6</v>
      </c>
      <c r="K568" s="2">
        <v>0.46800000000000003</v>
      </c>
      <c r="L568" s="2">
        <v>0.6</v>
      </c>
      <c r="M568" s="2">
        <v>2</v>
      </c>
      <c r="N568" s="2">
        <v>0.28100000000000003</v>
      </c>
      <c r="O568" s="2">
        <v>2.5</v>
      </c>
      <c r="P568" s="2">
        <v>4.5</v>
      </c>
      <c r="Q568" s="2">
        <v>0.55200000000000005</v>
      </c>
      <c r="R568" s="2">
        <v>0.51100000000000001</v>
      </c>
      <c r="S568" s="2">
        <v>1.8</v>
      </c>
      <c r="T568" s="2">
        <v>2.4</v>
      </c>
      <c r="U568" s="2">
        <v>0.75</v>
      </c>
      <c r="V568" s="2">
        <v>2</v>
      </c>
      <c r="W568" s="2">
        <v>4.5</v>
      </c>
      <c r="X568" s="2">
        <v>6.5</v>
      </c>
      <c r="Y568" s="2">
        <v>0.9</v>
      </c>
      <c r="Z568" s="2">
        <v>0.6</v>
      </c>
      <c r="AA568" s="2">
        <v>0.4</v>
      </c>
      <c r="AB568" s="2">
        <v>1</v>
      </c>
      <c r="AC568" s="2">
        <v>2.2999999999999998</v>
      </c>
      <c r="AD568" s="2">
        <v>8.5</v>
      </c>
    </row>
    <row r="569" spans="1:30" x14ac:dyDescent="0.45">
      <c r="A569" s="2">
        <v>497</v>
      </c>
      <c r="B569" s="3" t="s">
        <v>566</v>
      </c>
      <c r="C569" s="4" t="s">
        <v>28</v>
      </c>
      <c r="D569" s="2">
        <v>20</v>
      </c>
      <c r="E569" s="3" t="s">
        <v>127</v>
      </c>
      <c r="F569" s="2">
        <v>17</v>
      </c>
      <c r="G569" s="2">
        <v>0</v>
      </c>
      <c r="H569" s="2">
        <v>10.199999999999999</v>
      </c>
      <c r="I569" s="2">
        <v>1.6</v>
      </c>
      <c r="J569" s="2">
        <v>3.9</v>
      </c>
      <c r="K569" s="2">
        <v>0.42399999999999999</v>
      </c>
      <c r="L569" s="2">
        <v>0.7</v>
      </c>
      <c r="M569" s="2">
        <v>1.9</v>
      </c>
      <c r="N569" s="2">
        <v>0.375</v>
      </c>
      <c r="O569" s="2">
        <v>0.9</v>
      </c>
      <c r="P569" s="2">
        <v>2</v>
      </c>
      <c r="Q569" s="2">
        <v>0.47099999999999997</v>
      </c>
      <c r="R569" s="2">
        <v>0.51500000000000001</v>
      </c>
      <c r="S569" s="2">
        <v>0.4</v>
      </c>
      <c r="T569" s="2">
        <v>0.4</v>
      </c>
      <c r="U569" s="2">
        <v>0.85699999999999998</v>
      </c>
      <c r="V569" s="2">
        <v>0.5</v>
      </c>
      <c r="W569" s="2">
        <v>1.2</v>
      </c>
      <c r="X569" s="2">
        <v>1.7</v>
      </c>
      <c r="Y569" s="2">
        <v>1.2</v>
      </c>
      <c r="Z569" s="2">
        <v>0.5</v>
      </c>
      <c r="AA569" s="2">
        <v>0.4</v>
      </c>
      <c r="AB569" s="2">
        <v>0.6</v>
      </c>
      <c r="AC569" s="2">
        <v>1</v>
      </c>
      <c r="AD569" s="2">
        <v>4.4000000000000004</v>
      </c>
    </row>
    <row r="570" spans="1:30" x14ac:dyDescent="0.45">
      <c r="A570" s="2">
        <v>498</v>
      </c>
      <c r="B570" s="3" t="s">
        <v>567</v>
      </c>
      <c r="C570" s="4" t="s">
        <v>39</v>
      </c>
      <c r="D570" s="2">
        <v>25</v>
      </c>
      <c r="E570" s="3" t="s">
        <v>118</v>
      </c>
      <c r="F570" s="2">
        <v>31</v>
      </c>
      <c r="G570" s="2">
        <v>0</v>
      </c>
      <c r="H570" s="2">
        <v>18.8</v>
      </c>
      <c r="I570" s="2">
        <v>4.4000000000000004</v>
      </c>
      <c r="J570" s="2">
        <v>9.1999999999999993</v>
      </c>
      <c r="K570" s="2">
        <v>0.47599999999999998</v>
      </c>
      <c r="L570" s="2">
        <v>2.2000000000000002</v>
      </c>
      <c r="M570" s="2">
        <v>5</v>
      </c>
      <c r="N570" s="2">
        <v>0.436</v>
      </c>
      <c r="O570" s="2">
        <v>2.2000000000000002</v>
      </c>
      <c r="P570" s="2">
        <v>4.2</v>
      </c>
      <c r="Q570" s="2">
        <v>0.52300000000000002</v>
      </c>
      <c r="R570" s="2">
        <v>0.59399999999999997</v>
      </c>
      <c r="S570" s="2">
        <v>1.1000000000000001</v>
      </c>
      <c r="T570" s="2">
        <v>1.4</v>
      </c>
      <c r="U570" s="2">
        <v>0.76700000000000002</v>
      </c>
      <c r="V570" s="2">
        <v>0.3</v>
      </c>
      <c r="W570" s="2">
        <v>1.8</v>
      </c>
      <c r="X570" s="2">
        <v>2.1</v>
      </c>
      <c r="Y570" s="2">
        <v>1.6</v>
      </c>
      <c r="Z570" s="2">
        <v>0.7</v>
      </c>
      <c r="AA570" s="2">
        <v>0.3</v>
      </c>
      <c r="AB570" s="2">
        <v>1.1000000000000001</v>
      </c>
      <c r="AC570" s="2">
        <v>1.3</v>
      </c>
      <c r="AD570" s="2">
        <v>12</v>
      </c>
    </row>
    <row r="571" spans="1:30" x14ac:dyDescent="0.45">
      <c r="A571" s="2">
        <v>499</v>
      </c>
      <c r="B571" s="3" t="s">
        <v>568</v>
      </c>
      <c r="C571" s="4" t="s">
        <v>39</v>
      </c>
      <c r="D571" s="2">
        <v>20</v>
      </c>
      <c r="E571" s="3" t="s">
        <v>95</v>
      </c>
      <c r="F571" s="2">
        <v>51</v>
      </c>
      <c r="G571" s="2">
        <v>9</v>
      </c>
      <c r="H571" s="2">
        <v>21</v>
      </c>
      <c r="I571" s="2">
        <v>2.6</v>
      </c>
      <c r="J571" s="2">
        <v>5.0999999999999996</v>
      </c>
      <c r="K571" s="2">
        <v>0.51</v>
      </c>
      <c r="L571" s="2">
        <v>1.1000000000000001</v>
      </c>
      <c r="M571" s="2">
        <v>2.7</v>
      </c>
      <c r="N571" s="2">
        <v>0.41699999999999998</v>
      </c>
      <c r="O571" s="2">
        <v>1.5</v>
      </c>
      <c r="P571" s="2">
        <v>2.4</v>
      </c>
      <c r="Q571" s="2">
        <v>0.61499999999999999</v>
      </c>
      <c r="R571" s="2">
        <v>0.621</v>
      </c>
      <c r="S571" s="2">
        <v>0.4</v>
      </c>
      <c r="T571" s="2">
        <v>0.5</v>
      </c>
      <c r="U571" s="2">
        <v>0.83299999999999996</v>
      </c>
      <c r="V571" s="2">
        <v>0.6</v>
      </c>
      <c r="W571" s="2">
        <v>1.6</v>
      </c>
      <c r="X571" s="2">
        <v>2.2000000000000002</v>
      </c>
      <c r="Y571" s="2">
        <v>1.4</v>
      </c>
      <c r="Z571" s="2">
        <v>0.7</v>
      </c>
      <c r="AA571" s="2">
        <v>0.4</v>
      </c>
      <c r="AB571" s="2">
        <v>0.5</v>
      </c>
      <c r="AC571" s="2">
        <v>1.7</v>
      </c>
      <c r="AD571" s="2">
        <v>6.7</v>
      </c>
    </row>
    <row r="572" spans="1:30" x14ac:dyDescent="0.45">
      <c r="A572" s="2">
        <v>500</v>
      </c>
      <c r="B572" s="3" t="s">
        <v>569</v>
      </c>
      <c r="C572" s="4" t="s">
        <v>59</v>
      </c>
      <c r="D572" s="2">
        <v>19</v>
      </c>
      <c r="E572" s="3" t="s">
        <v>78</v>
      </c>
      <c r="F572" s="2">
        <v>3</v>
      </c>
      <c r="G572" s="2">
        <v>0</v>
      </c>
      <c r="H572" s="2">
        <v>5</v>
      </c>
      <c r="I572" s="2">
        <v>0.3</v>
      </c>
      <c r="J572" s="2">
        <v>0.7</v>
      </c>
      <c r="K572" s="2">
        <v>0.5</v>
      </c>
      <c r="L572" s="2">
        <v>0</v>
      </c>
      <c r="M572" s="2">
        <v>0.3</v>
      </c>
      <c r="N572" s="2">
        <v>0</v>
      </c>
      <c r="O572" s="2">
        <v>0.3</v>
      </c>
      <c r="P572" s="2">
        <v>0.3</v>
      </c>
      <c r="Q572" s="2">
        <v>1</v>
      </c>
      <c r="R572" s="2">
        <v>0.5</v>
      </c>
      <c r="S572" s="2">
        <v>0</v>
      </c>
      <c r="T572" s="2">
        <v>0</v>
      </c>
      <c r="U572" s="2"/>
      <c r="V572" s="2">
        <v>0.3</v>
      </c>
      <c r="W572" s="2">
        <v>1.7</v>
      </c>
      <c r="X572" s="2">
        <v>2</v>
      </c>
      <c r="Y572" s="2">
        <v>0.7</v>
      </c>
      <c r="Z572" s="2">
        <v>0.3</v>
      </c>
      <c r="AA572" s="2">
        <v>0</v>
      </c>
      <c r="AB572" s="2">
        <v>0</v>
      </c>
      <c r="AC572" s="2">
        <v>0.7</v>
      </c>
      <c r="AD572" s="2">
        <v>0.7</v>
      </c>
    </row>
    <row r="573" spans="1:30" x14ac:dyDescent="0.45">
      <c r="A573" s="8" t="s">
        <v>0</v>
      </c>
      <c r="B573" s="8" t="s">
        <v>1</v>
      </c>
      <c r="C573" s="8" t="s">
        <v>2</v>
      </c>
      <c r="D573" s="8" t="s">
        <v>3</v>
      </c>
      <c r="E573" s="8" t="s">
        <v>4</v>
      </c>
      <c r="F573" s="8" t="s">
        <v>5</v>
      </c>
      <c r="G573" s="8" t="s">
        <v>6</v>
      </c>
      <c r="H573" s="8" t="s">
        <v>7</v>
      </c>
      <c r="I573" s="8" t="s">
        <v>8</v>
      </c>
      <c r="J573" s="8" t="s">
        <v>9</v>
      </c>
      <c r="K573" s="8" t="s">
        <v>10</v>
      </c>
      <c r="L573" s="8" t="s">
        <v>11</v>
      </c>
      <c r="M573" s="8" t="s">
        <v>12</v>
      </c>
      <c r="N573" s="8" t="s">
        <v>13</v>
      </c>
      <c r="O573" s="8" t="s">
        <v>14</v>
      </c>
      <c r="P573" s="8" t="s">
        <v>15</v>
      </c>
      <c r="Q573" s="8" t="s">
        <v>16</v>
      </c>
      <c r="R573" s="8" t="s">
        <v>17</v>
      </c>
      <c r="S573" s="8" t="s">
        <v>18</v>
      </c>
      <c r="T573" s="8" t="s">
        <v>19</v>
      </c>
      <c r="U573" s="8" t="s">
        <v>20</v>
      </c>
      <c r="V573" s="8" t="s">
        <v>21</v>
      </c>
      <c r="W573" s="8" t="s">
        <v>22</v>
      </c>
      <c r="X573" s="8" t="s">
        <v>23</v>
      </c>
      <c r="Y573" s="8" t="s">
        <v>24</v>
      </c>
      <c r="Z573" s="8" t="s">
        <v>25</v>
      </c>
      <c r="AA573" s="8" t="s">
        <v>26</v>
      </c>
      <c r="AB573" s="8" t="s">
        <v>27</v>
      </c>
      <c r="AC573" s="8" t="s">
        <v>28</v>
      </c>
      <c r="AD573" s="8" t="s">
        <v>29</v>
      </c>
    </row>
    <row r="574" spans="1:30" x14ac:dyDescent="0.45">
      <c r="A574" s="2">
        <v>501</v>
      </c>
      <c r="B574" s="3" t="s">
        <v>570</v>
      </c>
      <c r="C574" s="4" t="s">
        <v>28</v>
      </c>
      <c r="D574" s="2">
        <v>25</v>
      </c>
      <c r="E574" s="3" t="s">
        <v>70</v>
      </c>
      <c r="F574" s="2">
        <v>44</v>
      </c>
      <c r="G574" s="2">
        <v>17</v>
      </c>
      <c r="H574" s="2">
        <v>29.2</v>
      </c>
      <c r="I574" s="2">
        <v>5.2</v>
      </c>
      <c r="J574" s="2">
        <v>11.6</v>
      </c>
      <c r="K574" s="2">
        <v>0.44600000000000001</v>
      </c>
      <c r="L574" s="2">
        <v>1.8</v>
      </c>
      <c r="M574" s="2">
        <v>5.5</v>
      </c>
      <c r="N574" s="2">
        <v>0.32400000000000001</v>
      </c>
      <c r="O574" s="2">
        <v>3.4</v>
      </c>
      <c r="P574" s="2">
        <v>6</v>
      </c>
      <c r="Q574" s="2">
        <v>0.55800000000000005</v>
      </c>
      <c r="R574" s="2">
        <v>0.52400000000000002</v>
      </c>
      <c r="S574" s="2">
        <v>1.5</v>
      </c>
      <c r="T574" s="2">
        <v>2.1</v>
      </c>
      <c r="U574" s="2">
        <v>0.71299999999999997</v>
      </c>
      <c r="V574" s="2">
        <v>1.2</v>
      </c>
      <c r="W574" s="2">
        <v>4.0999999999999996</v>
      </c>
      <c r="X574" s="2">
        <v>5.3</v>
      </c>
      <c r="Y574" s="2">
        <v>2.2000000000000002</v>
      </c>
      <c r="Z574" s="2">
        <v>0.9</v>
      </c>
      <c r="AA574" s="2">
        <v>0.7</v>
      </c>
      <c r="AB574" s="2">
        <v>1.5</v>
      </c>
      <c r="AC574" s="2">
        <v>2.5</v>
      </c>
      <c r="AD574" s="2">
        <v>13.6</v>
      </c>
    </row>
    <row r="575" spans="1:30" x14ac:dyDescent="0.45">
      <c r="A575" s="2">
        <v>502</v>
      </c>
      <c r="B575" s="3" t="s">
        <v>571</v>
      </c>
      <c r="C575" s="4" t="s">
        <v>50</v>
      </c>
      <c r="D575" s="2">
        <v>22</v>
      </c>
      <c r="E575" s="3" t="s">
        <v>54</v>
      </c>
      <c r="F575" s="2">
        <v>2</v>
      </c>
      <c r="G575" s="2">
        <v>0</v>
      </c>
      <c r="H575" s="2">
        <v>3</v>
      </c>
      <c r="I575" s="2">
        <v>0.5</v>
      </c>
      <c r="J575" s="2">
        <v>1.5</v>
      </c>
      <c r="K575" s="2">
        <v>0.33300000000000002</v>
      </c>
      <c r="L575" s="2">
        <v>0.5</v>
      </c>
      <c r="M575" s="2">
        <v>1</v>
      </c>
      <c r="N575" s="2">
        <v>0.5</v>
      </c>
      <c r="O575" s="2">
        <v>0</v>
      </c>
      <c r="P575" s="2">
        <v>0.5</v>
      </c>
      <c r="Q575" s="2">
        <v>0</v>
      </c>
      <c r="R575" s="2">
        <v>0.5</v>
      </c>
      <c r="S575" s="2">
        <v>0</v>
      </c>
      <c r="T575" s="2">
        <v>0</v>
      </c>
      <c r="U575" s="2"/>
      <c r="V575" s="2">
        <v>0</v>
      </c>
      <c r="W575" s="2">
        <v>0.5</v>
      </c>
      <c r="X575" s="2">
        <v>0.5</v>
      </c>
      <c r="Y575" s="2">
        <v>0</v>
      </c>
      <c r="Z575" s="2">
        <v>0.5</v>
      </c>
      <c r="AA575" s="2">
        <v>0</v>
      </c>
      <c r="AB575" s="2">
        <v>1</v>
      </c>
      <c r="AC575" s="2">
        <v>0</v>
      </c>
      <c r="AD575" s="2">
        <v>1.5</v>
      </c>
    </row>
    <row r="576" spans="1:30" x14ac:dyDescent="0.45">
      <c r="A576" s="2">
        <v>503</v>
      </c>
      <c r="B576" s="3" t="s">
        <v>572</v>
      </c>
      <c r="C576" s="4" t="s">
        <v>59</v>
      </c>
      <c r="D576" s="2">
        <v>29</v>
      </c>
      <c r="E576" s="3" t="s">
        <v>46</v>
      </c>
      <c r="F576" s="2">
        <v>29</v>
      </c>
      <c r="G576" s="2">
        <v>0</v>
      </c>
      <c r="H576" s="2">
        <v>13.2</v>
      </c>
      <c r="I576" s="2">
        <v>1.2</v>
      </c>
      <c r="J576" s="2">
        <v>3.3</v>
      </c>
      <c r="K576" s="2">
        <v>0.36099999999999999</v>
      </c>
      <c r="L576" s="2">
        <v>0.8</v>
      </c>
      <c r="M576" s="2">
        <v>2.6</v>
      </c>
      <c r="N576" s="2">
        <v>0.32</v>
      </c>
      <c r="O576" s="2">
        <v>0.4</v>
      </c>
      <c r="P576" s="2">
        <v>0.8</v>
      </c>
      <c r="Q576" s="2">
        <v>0.5</v>
      </c>
      <c r="R576" s="2">
        <v>0.48499999999999999</v>
      </c>
      <c r="S576" s="2">
        <v>0.3</v>
      </c>
      <c r="T576" s="2">
        <v>0.5</v>
      </c>
      <c r="U576" s="2">
        <v>0.66700000000000004</v>
      </c>
      <c r="V576" s="2">
        <v>0.4</v>
      </c>
      <c r="W576" s="2">
        <v>1.2</v>
      </c>
      <c r="X576" s="2">
        <v>1.6</v>
      </c>
      <c r="Y576" s="2">
        <v>0.3</v>
      </c>
      <c r="Z576" s="2">
        <v>0.3</v>
      </c>
      <c r="AA576" s="2">
        <v>0.2</v>
      </c>
      <c r="AB576" s="2">
        <v>0.6</v>
      </c>
      <c r="AC576" s="2">
        <v>1.2</v>
      </c>
      <c r="AD576" s="2">
        <v>3.6</v>
      </c>
    </row>
    <row r="577" spans="1:30" x14ac:dyDescent="0.45">
      <c r="A577" s="2">
        <v>504</v>
      </c>
      <c r="B577" s="3" t="s">
        <v>573</v>
      </c>
      <c r="C577" s="4" t="s">
        <v>39</v>
      </c>
      <c r="D577" s="2">
        <v>26</v>
      </c>
      <c r="E577" s="3" t="s">
        <v>95</v>
      </c>
      <c r="F577" s="2">
        <v>21</v>
      </c>
      <c r="G577" s="2">
        <v>0</v>
      </c>
      <c r="H577" s="2">
        <v>7.3</v>
      </c>
      <c r="I577" s="2">
        <v>1</v>
      </c>
      <c r="J577" s="2">
        <v>2.2000000000000002</v>
      </c>
      <c r="K577" s="2">
        <v>0.435</v>
      </c>
      <c r="L577" s="2">
        <v>0.9</v>
      </c>
      <c r="M577" s="2">
        <v>2</v>
      </c>
      <c r="N577" s="2">
        <v>0.41899999999999998</v>
      </c>
      <c r="O577" s="2">
        <v>0.1</v>
      </c>
      <c r="P577" s="2">
        <v>0.1</v>
      </c>
      <c r="Q577" s="2">
        <v>0.66700000000000004</v>
      </c>
      <c r="R577" s="2">
        <v>0.63</v>
      </c>
      <c r="S577" s="2">
        <v>0</v>
      </c>
      <c r="T577" s="2">
        <v>0</v>
      </c>
      <c r="U577" s="2"/>
      <c r="V577" s="2">
        <v>0</v>
      </c>
      <c r="W577" s="2">
        <v>0.9</v>
      </c>
      <c r="X577" s="2">
        <v>1</v>
      </c>
      <c r="Y577" s="2">
        <v>0.5</v>
      </c>
      <c r="Z577" s="2">
        <v>0</v>
      </c>
      <c r="AA577" s="2">
        <v>0.1</v>
      </c>
      <c r="AB577" s="2">
        <v>0.2</v>
      </c>
      <c r="AC577" s="2">
        <v>0.7</v>
      </c>
      <c r="AD577" s="2">
        <v>2.8</v>
      </c>
    </row>
    <row r="578" spans="1:30" x14ac:dyDescent="0.45">
      <c r="A578" s="2">
        <v>505</v>
      </c>
      <c r="B578" s="3" t="s">
        <v>574</v>
      </c>
      <c r="C578" s="4" t="s">
        <v>28</v>
      </c>
      <c r="D578" s="2">
        <v>23</v>
      </c>
      <c r="E578" s="3" t="s">
        <v>118</v>
      </c>
      <c r="F578" s="2">
        <v>36</v>
      </c>
      <c r="G578" s="2">
        <v>0</v>
      </c>
      <c r="H578" s="2">
        <v>11.8</v>
      </c>
      <c r="I578" s="2">
        <v>2.2999999999999998</v>
      </c>
      <c r="J578" s="2">
        <v>4.4000000000000004</v>
      </c>
      <c r="K578" s="2">
        <v>0.52900000000000003</v>
      </c>
      <c r="L578" s="2">
        <v>0.3</v>
      </c>
      <c r="M578" s="2">
        <v>0.9</v>
      </c>
      <c r="N578" s="2">
        <v>0.34399999999999997</v>
      </c>
      <c r="O578" s="2">
        <v>2</v>
      </c>
      <c r="P578" s="2">
        <v>3.5</v>
      </c>
      <c r="Q578" s="2">
        <v>0.57599999999999996</v>
      </c>
      <c r="R578" s="2">
        <v>0.56399999999999995</v>
      </c>
      <c r="S578" s="2">
        <v>0.8</v>
      </c>
      <c r="T578" s="2">
        <v>0.9</v>
      </c>
      <c r="U578" s="2">
        <v>0.85299999999999998</v>
      </c>
      <c r="V578" s="2">
        <v>0.9</v>
      </c>
      <c r="W578" s="2">
        <v>1.9</v>
      </c>
      <c r="X578" s="2">
        <v>2.8</v>
      </c>
      <c r="Y578" s="2">
        <v>1.5</v>
      </c>
      <c r="Z578" s="2">
        <v>0.4</v>
      </c>
      <c r="AA578" s="2">
        <v>0.3</v>
      </c>
      <c r="AB578" s="2">
        <v>0.7</v>
      </c>
      <c r="AC578" s="2">
        <v>1.6</v>
      </c>
      <c r="AD578" s="2">
        <v>5.7</v>
      </c>
    </row>
    <row r="579" spans="1:30" x14ac:dyDescent="0.45">
      <c r="A579" s="2">
        <v>506</v>
      </c>
      <c r="B579" s="3" t="s">
        <v>575</v>
      </c>
      <c r="C579" s="4" t="s">
        <v>59</v>
      </c>
      <c r="D579" s="2">
        <v>21</v>
      </c>
      <c r="E579" s="3" t="s">
        <v>116</v>
      </c>
      <c r="F579" s="2">
        <v>50</v>
      </c>
      <c r="G579" s="2">
        <v>3</v>
      </c>
      <c r="H579" s="2">
        <v>18.2</v>
      </c>
      <c r="I579" s="2">
        <v>2.7</v>
      </c>
      <c r="J579" s="2">
        <v>5.6</v>
      </c>
      <c r="K579" s="2">
        <v>0.47899999999999998</v>
      </c>
      <c r="L579" s="2">
        <v>0.7</v>
      </c>
      <c r="M579" s="2">
        <v>2.1</v>
      </c>
      <c r="N579" s="2">
        <v>0.34</v>
      </c>
      <c r="O579" s="2">
        <v>2</v>
      </c>
      <c r="P579" s="2">
        <v>3.5</v>
      </c>
      <c r="Q579" s="2">
        <v>0.56299999999999994</v>
      </c>
      <c r="R579" s="2">
        <v>0.54300000000000004</v>
      </c>
      <c r="S579" s="2">
        <v>1</v>
      </c>
      <c r="T579" s="2">
        <v>1.4</v>
      </c>
      <c r="U579" s="2">
        <v>0.69599999999999995</v>
      </c>
      <c r="V579" s="2">
        <v>0.6</v>
      </c>
      <c r="W579" s="2">
        <v>2.2000000000000002</v>
      </c>
      <c r="X579" s="2">
        <v>2.9</v>
      </c>
      <c r="Y579" s="2">
        <v>1</v>
      </c>
      <c r="Z579" s="2">
        <v>0.6</v>
      </c>
      <c r="AA579" s="2">
        <v>0.9</v>
      </c>
      <c r="AB579" s="2">
        <v>0.6</v>
      </c>
      <c r="AC579" s="2">
        <v>1.7</v>
      </c>
      <c r="AD579" s="2">
        <v>7</v>
      </c>
    </row>
    <row r="580" spans="1:30" x14ac:dyDescent="0.45">
      <c r="A580" s="2">
        <v>507</v>
      </c>
      <c r="B580" s="3" t="s">
        <v>576</v>
      </c>
      <c r="C580" s="4" t="s">
        <v>33</v>
      </c>
      <c r="D580" s="2">
        <v>20</v>
      </c>
      <c r="E580" s="3" t="s">
        <v>80</v>
      </c>
      <c r="F580" s="2">
        <v>46</v>
      </c>
      <c r="G580" s="2">
        <v>46</v>
      </c>
      <c r="H580" s="2">
        <v>28.4</v>
      </c>
      <c r="I580" s="2">
        <v>7.5</v>
      </c>
      <c r="J580" s="2">
        <v>16.100000000000001</v>
      </c>
      <c r="K580" s="2">
        <v>0.46400000000000002</v>
      </c>
      <c r="L580" s="2">
        <v>1.5</v>
      </c>
      <c r="M580" s="2">
        <v>4.9000000000000004</v>
      </c>
      <c r="N580" s="2">
        <v>0.311</v>
      </c>
      <c r="O580" s="2">
        <v>5.9</v>
      </c>
      <c r="P580" s="2">
        <v>11.2</v>
      </c>
      <c r="Q580" s="2">
        <v>0.53100000000000003</v>
      </c>
      <c r="R580" s="2">
        <v>0.51200000000000001</v>
      </c>
      <c r="S580" s="2">
        <v>3.8</v>
      </c>
      <c r="T580" s="2">
        <v>4.7</v>
      </c>
      <c r="U580" s="2">
        <v>0.80700000000000005</v>
      </c>
      <c r="V580" s="2">
        <v>2.2000000000000002</v>
      </c>
      <c r="W580" s="2">
        <v>7.9</v>
      </c>
      <c r="X580" s="2">
        <v>10.1</v>
      </c>
      <c r="Y580" s="2">
        <v>3.1</v>
      </c>
      <c r="Z580" s="2">
        <v>1.2</v>
      </c>
      <c r="AA580" s="2">
        <v>3.1</v>
      </c>
      <c r="AB580" s="2">
        <v>3.4</v>
      </c>
      <c r="AC580" s="2">
        <v>2.2000000000000002</v>
      </c>
      <c r="AD580" s="2">
        <v>20.3</v>
      </c>
    </row>
    <row r="581" spans="1:30" x14ac:dyDescent="0.45">
      <c r="A581" s="2">
        <v>508</v>
      </c>
      <c r="B581" s="3" t="s">
        <v>577</v>
      </c>
      <c r="C581" s="4" t="s">
        <v>39</v>
      </c>
      <c r="D581" s="2">
        <v>20</v>
      </c>
      <c r="E581" s="3" t="s">
        <v>80</v>
      </c>
      <c r="F581" s="2">
        <v>31</v>
      </c>
      <c r="G581" s="2">
        <v>1</v>
      </c>
      <c r="H581" s="2">
        <v>12.2</v>
      </c>
      <c r="I581" s="2">
        <v>1.6</v>
      </c>
      <c r="J581" s="2">
        <v>3.1</v>
      </c>
      <c r="K581" s="2">
        <v>0.51</v>
      </c>
      <c r="L581" s="2">
        <v>0.1</v>
      </c>
      <c r="M581" s="2">
        <v>0.7</v>
      </c>
      <c r="N581" s="2">
        <v>0.14299999999999999</v>
      </c>
      <c r="O581" s="2">
        <v>1.5</v>
      </c>
      <c r="P581" s="2">
        <v>2.4</v>
      </c>
      <c r="Q581" s="2">
        <v>0.61299999999999999</v>
      </c>
      <c r="R581" s="2">
        <v>0.52600000000000002</v>
      </c>
      <c r="S581" s="2">
        <v>0.5</v>
      </c>
      <c r="T581" s="2">
        <v>1</v>
      </c>
      <c r="U581" s="2">
        <v>0.5</v>
      </c>
      <c r="V581" s="2">
        <v>0.3</v>
      </c>
      <c r="W581" s="2">
        <v>0.9</v>
      </c>
      <c r="X581" s="2">
        <v>1.2</v>
      </c>
      <c r="Y581" s="2">
        <v>2.6</v>
      </c>
      <c r="Z581" s="2">
        <v>0.5</v>
      </c>
      <c r="AA581" s="2">
        <v>0.1</v>
      </c>
      <c r="AB581" s="2">
        <v>0.6</v>
      </c>
      <c r="AC581" s="2">
        <v>1.6</v>
      </c>
      <c r="AD581" s="2">
        <v>3.7</v>
      </c>
    </row>
    <row r="582" spans="1:30" x14ac:dyDescent="0.45">
      <c r="A582" s="2">
        <v>509</v>
      </c>
      <c r="B582" s="3" t="s">
        <v>578</v>
      </c>
      <c r="C582" s="4" t="s">
        <v>50</v>
      </c>
      <c r="D582" s="2">
        <v>35</v>
      </c>
      <c r="E582" s="3" t="s">
        <v>89</v>
      </c>
      <c r="F582" s="2">
        <v>50</v>
      </c>
      <c r="G582" s="2">
        <v>10</v>
      </c>
      <c r="H582" s="2">
        <v>22.8</v>
      </c>
      <c r="I582" s="2">
        <v>4.5999999999999996</v>
      </c>
      <c r="J582" s="2">
        <v>9.8000000000000007</v>
      </c>
      <c r="K582" s="2">
        <v>0.46700000000000003</v>
      </c>
      <c r="L582" s="2">
        <v>0.7</v>
      </c>
      <c r="M582" s="2">
        <v>2.2999999999999998</v>
      </c>
      <c r="N582" s="2">
        <v>0.28399999999999997</v>
      </c>
      <c r="O582" s="2">
        <v>3.9</v>
      </c>
      <c r="P582" s="2">
        <v>7.4</v>
      </c>
      <c r="Q582" s="2">
        <v>0.52400000000000002</v>
      </c>
      <c r="R582" s="2">
        <v>0.501</v>
      </c>
      <c r="S582" s="2">
        <v>1.5</v>
      </c>
      <c r="T582" s="2">
        <v>2.2999999999999998</v>
      </c>
      <c r="U582" s="2">
        <v>0.66100000000000003</v>
      </c>
      <c r="V582" s="2">
        <v>1.5</v>
      </c>
      <c r="W582" s="2">
        <v>4</v>
      </c>
      <c r="X582" s="2">
        <v>5.5</v>
      </c>
      <c r="Y582" s="2">
        <v>4.7</v>
      </c>
      <c r="Z582" s="2">
        <v>1.1000000000000001</v>
      </c>
      <c r="AA582" s="2">
        <v>0.4</v>
      </c>
      <c r="AB582" s="2">
        <v>2.2000000000000002</v>
      </c>
      <c r="AC582" s="2">
        <v>1.8</v>
      </c>
      <c r="AD582" s="2">
        <v>11.3</v>
      </c>
    </row>
    <row r="583" spans="1:30" x14ac:dyDescent="0.45">
      <c r="A583" s="2">
        <v>510</v>
      </c>
      <c r="B583" s="3" t="s">
        <v>579</v>
      </c>
      <c r="C583" s="4" t="s">
        <v>50</v>
      </c>
      <c r="D583" s="2">
        <v>23</v>
      </c>
      <c r="E583" s="3" t="s">
        <v>101</v>
      </c>
      <c r="F583" s="2">
        <v>52</v>
      </c>
      <c r="G583" s="2">
        <v>52</v>
      </c>
      <c r="H583" s="2">
        <v>36.1</v>
      </c>
      <c r="I583" s="2">
        <v>6.9</v>
      </c>
      <c r="J583" s="2">
        <v>14.9</v>
      </c>
      <c r="K583" s="2">
        <v>0.46500000000000002</v>
      </c>
      <c r="L583" s="2">
        <v>2.9</v>
      </c>
      <c r="M583" s="2">
        <v>7.1</v>
      </c>
      <c r="N583" s="2">
        <v>0.40200000000000002</v>
      </c>
      <c r="O583" s="2">
        <v>4.0999999999999996</v>
      </c>
      <c r="P583" s="2">
        <v>7.8</v>
      </c>
      <c r="Q583" s="2">
        <v>0.52300000000000002</v>
      </c>
      <c r="R583" s="2">
        <v>0.56100000000000005</v>
      </c>
      <c r="S583" s="2">
        <v>2.7</v>
      </c>
      <c r="T583" s="2">
        <v>3.3</v>
      </c>
      <c r="U583" s="2">
        <v>0.82399999999999995</v>
      </c>
      <c r="V583" s="2">
        <v>0.5</v>
      </c>
      <c r="W583" s="2">
        <v>4.2</v>
      </c>
      <c r="X583" s="2">
        <v>4.7</v>
      </c>
      <c r="Y583" s="2">
        <v>5.2</v>
      </c>
      <c r="Z583" s="2">
        <v>0.7</v>
      </c>
      <c r="AA583" s="2">
        <v>0.3</v>
      </c>
      <c r="AB583" s="2">
        <v>2.2000000000000002</v>
      </c>
      <c r="AC583" s="2">
        <v>2.2999999999999998</v>
      </c>
      <c r="AD583" s="2">
        <v>19.399999999999999</v>
      </c>
    </row>
    <row r="584" spans="1:30" x14ac:dyDescent="0.45">
      <c r="A584" s="2">
        <v>511</v>
      </c>
      <c r="B584" s="3" t="s">
        <v>580</v>
      </c>
      <c r="C584" s="4" t="s">
        <v>39</v>
      </c>
      <c r="D584" s="2">
        <v>29</v>
      </c>
      <c r="E584" s="3" t="s">
        <v>78</v>
      </c>
      <c r="F584" s="2">
        <v>47</v>
      </c>
      <c r="G584" s="2">
        <v>47</v>
      </c>
      <c r="H584" s="2">
        <v>32.1</v>
      </c>
      <c r="I584" s="2">
        <v>5.4</v>
      </c>
      <c r="J584" s="2">
        <v>11.8</v>
      </c>
      <c r="K584" s="2">
        <v>0.45900000000000002</v>
      </c>
      <c r="L584" s="2">
        <v>2.7</v>
      </c>
      <c r="M584" s="2">
        <v>6.8</v>
      </c>
      <c r="N584" s="2">
        <v>0.40300000000000002</v>
      </c>
      <c r="O584" s="2">
        <v>2.7</v>
      </c>
      <c r="P584" s="2">
        <v>5</v>
      </c>
      <c r="Q584" s="2">
        <v>0.53600000000000003</v>
      </c>
      <c r="R584" s="2">
        <v>0.57499999999999996</v>
      </c>
      <c r="S584" s="2">
        <v>2.2000000000000002</v>
      </c>
      <c r="T584" s="2">
        <v>2.5</v>
      </c>
      <c r="U584" s="2">
        <v>0.88800000000000001</v>
      </c>
      <c r="V584" s="2">
        <v>0.7</v>
      </c>
      <c r="W584" s="2">
        <v>3.3</v>
      </c>
      <c r="X584" s="2">
        <v>4</v>
      </c>
      <c r="Y584" s="2">
        <v>4.8</v>
      </c>
      <c r="Z584" s="2">
        <v>1</v>
      </c>
      <c r="AA584" s="2">
        <v>1.2</v>
      </c>
      <c r="AB584" s="2">
        <v>1.6</v>
      </c>
      <c r="AC584" s="2">
        <v>2.1</v>
      </c>
      <c r="AD584" s="2">
        <v>15.8</v>
      </c>
    </row>
    <row r="585" spans="1:30" x14ac:dyDescent="0.45">
      <c r="A585" s="2">
        <v>512</v>
      </c>
      <c r="B585" s="3" t="s">
        <v>581</v>
      </c>
      <c r="C585" s="4" t="s">
        <v>59</v>
      </c>
      <c r="D585" s="2">
        <v>19</v>
      </c>
      <c r="E585" s="3" t="s">
        <v>124</v>
      </c>
      <c r="F585" s="2">
        <v>27</v>
      </c>
      <c r="G585" s="2">
        <v>1</v>
      </c>
      <c r="H585" s="2">
        <v>17</v>
      </c>
      <c r="I585" s="2">
        <v>4.3</v>
      </c>
      <c r="J585" s="2">
        <v>9.1</v>
      </c>
      <c r="K585" s="2">
        <v>0.47599999999999998</v>
      </c>
      <c r="L585" s="2">
        <v>1.7</v>
      </c>
      <c r="M585" s="2">
        <v>4.2</v>
      </c>
      <c r="N585" s="2">
        <v>0.39500000000000002</v>
      </c>
      <c r="O585" s="2">
        <v>2.7</v>
      </c>
      <c r="P585" s="2">
        <v>4.9000000000000004</v>
      </c>
      <c r="Q585" s="2">
        <v>0.54500000000000004</v>
      </c>
      <c r="R585" s="2">
        <v>0.56699999999999995</v>
      </c>
      <c r="S585" s="2">
        <v>1.4</v>
      </c>
      <c r="T585" s="2">
        <v>2.1</v>
      </c>
      <c r="U585" s="2">
        <v>0.65500000000000003</v>
      </c>
      <c r="V585" s="2">
        <v>0.7</v>
      </c>
      <c r="W585" s="2">
        <v>3</v>
      </c>
      <c r="X585" s="2">
        <v>3.7</v>
      </c>
      <c r="Y585" s="2">
        <v>0.4</v>
      </c>
      <c r="Z585" s="2">
        <v>0.7</v>
      </c>
      <c r="AA585" s="2">
        <v>0.2</v>
      </c>
      <c r="AB585" s="2">
        <v>0.7</v>
      </c>
      <c r="AC585" s="2">
        <v>1.4</v>
      </c>
      <c r="AD585" s="2">
        <v>11.7</v>
      </c>
    </row>
    <row r="586" spans="1:30" x14ac:dyDescent="0.45">
      <c r="A586" s="2">
        <v>513</v>
      </c>
      <c r="B586" s="3" t="s">
        <v>582</v>
      </c>
      <c r="C586" s="4" t="s">
        <v>39</v>
      </c>
      <c r="D586" s="2">
        <v>25</v>
      </c>
      <c r="E586" s="3" t="s">
        <v>95</v>
      </c>
      <c r="F586" s="2">
        <v>48</v>
      </c>
      <c r="G586" s="2">
        <v>0</v>
      </c>
      <c r="H586" s="2">
        <v>14.1</v>
      </c>
      <c r="I586" s="2">
        <v>2.4</v>
      </c>
      <c r="J586" s="2">
        <v>4.0999999999999996</v>
      </c>
      <c r="K586" s="2">
        <v>0.58799999999999997</v>
      </c>
      <c r="L586" s="2">
        <v>0.8</v>
      </c>
      <c r="M586" s="2">
        <v>1.5</v>
      </c>
      <c r="N586" s="2">
        <v>0.52100000000000002</v>
      </c>
      <c r="O586" s="2">
        <v>1.6</v>
      </c>
      <c r="P586" s="2">
        <v>2.6</v>
      </c>
      <c r="Q586" s="2">
        <v>0.627</v>
      </c>
      <c r="R586" s="2">
        <v>0.68300000000000005</v>
      </c>
      <c r="S586" s="2">
        <v>0.5</v>
      </c>
      <c r="T586" s="2">
        <v>0.7</v>
      </c>
      <c r="U586" s="2">
        <v>0.73499999999999999</v>
      </c>
      <c r="V586" s="2">
        <v>0.7</v>
      </c>
      <c r="W586" s="2">
        <v>1.7</v>
      </c>
      <c r="X586" s="2">
        <v>2.4</v>
      </c>
      <c r="Y586" s="2">
        <v>1</v>
      </c>
      <c r="Z586" s="2">
        <v>0.5</v>
      </c>
      <c r="AA586" s="2">
        <v>0.1</v>
      </c>
      <c r="AB586" s="2">
        <v>0.5</v>
      </c>
      <c r="AC586" s="2">
        <v>1.2</v>
      </c>
      <c r="AD586" s="2">
        <v>6.2</v>
      </c>
    </row>
    <row r="587" spans="1:30" x14ac:dyDescent="0.45">
      <c r="A587" s="2">
        <v>514</v>
      </c>
      <c r="B587" s="3" t="s">
        <v>583</v>
      </c>
      <c r="C587" s="4" t="s">
        <v>59</v>
      </c>
      <c r="D587" s="2">
        <v>28</v>
      </c>
      <c r="E587" s="3" t="s">
        <v>173</v>
      </c>
      <c r="F587" s="2">
        <v>44</v>
      </c>
      <c r="G587" s="2">
        <v>33</v>
      </c>
      <c r="H587" s="2">
        <v>27</v>
      </c>
      <c r="I587" s="2">
        <v>4.8</v>
      </c>
      <c r="J587" s="2">
        <v>10.7</v>
      </c>
      <c r="K587" s="2">
        <v>0.44500000000000001</v>
      </c>
      <c r="L587" s="2">
        <v>1</v>
      </c>
      <c r="M587" s="2">
        <v>3.1</v>
      </c>
      <c r="N587" s="2">
        <v>0.31900000000000001</v>
      </c>
      <c r="O587" s="2">
        <v>3.8</v>
      </c>
      <c r="P587" s="2">
        <v>7.5</v>
      </c>
      <c r="Q587" s="2">
        <v>0.497</v>
      </c>
      <c r="R587" s="2">
        <v>0.49099999999999999</v>
      </c>
      <c r="S587" s="2">
        <v>1.9</v>
      </c>
      <c r="T587" s="2">
        <v>2.6</v>
      </c>
      <c r="U587" s="2">
        <v>0.71299999999999997</v>
      </c>
      <c r="V587" s="2">
        <v>1.6</v>
      </c>
      <c r="W587" s="2">
        <v>2.7</v>
      </c>
      <c r="X587" s="2">
        <v>4.3</v>
      </c>
      <c r="Y587" s="2">
        <v>1.6</v>
      </c>
      <c r="Z587" s="2">
        <v>0.5</v>
      </c>
      <c r="AA587" s="2">
        <v>0.5</v>
      </c>
      <c r="AB587" s="2">
        <v>1.3</v>
      </c>
      <c r="AC587" s="2">
        <v>2.2999999999999998</v>
      </c>
      <c r="AD587" s="2">
        <v>12.4</v>
      </c>
    </row>
    <row r="588" spans="1:30" x14ac:dyDescent="0.45">
      <c r="A588" s="2">
        <v>515</v>
      </c>
      <c r="B588" s="3" t="s">
        <v>584</v>
      </c>
      <c r="C588" s="4" t="s">
        <v>50</v>
      </c>
      <c r="D588" s="2">
        <v>25</v>
      </c>
      <c r="E588" s="3" t="s">
        <v>54</v>
      </c>
      <c r="F588" s="2">
        <v>3</v>
      </c>
      <c r="G588" s="2">
        <v>0</v>
      </c>
      <c r="H588" s="2">
        <v>2.7</v>
      </c>
      <c r="I588" s="2">
        <v>0.7</v>
      </c>
      <c r="J588" s="2">
        <v>1.7</v>
      </c>
      <c r="K588" s="2">
        <v>0.4</v>
      </c>
      <c r="L588" s="2">
        <v>0</v>
      </c>
      <c r="M588" s="2">
        <v>0.7</v>
      </c>
      <c r="N588" s="2">
        <v>0</v>
      </c>
      <c r="O588" s="2">
        <v>0.7</v>
      </c>
      <c r="P588" s="2">
        <v>1</v>
      </c>
      <c r="Q588" s="2">
        <v>0.66700000000000004</v>
      </c>
      <c r="R588" s="2">
        <v>0.4</v>
      </c>
      <c r="S588" s="2">
        <v>0.7</v>
      </c>
      <c r="T588" s="2">
        <v>0.7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0.3</v>
      </c>
      <c r="AC588" s="2">
        <v>0.3</v>
      </c>
      <c r="AD588" s="2">
        <v>2</v>
      </c>
    </row>
    <row r="589" spans="1:30" x14ac:dyDescent="0.45">
      <c r="A589" s="2">
        <v>516</v>
      </c>
      <c r="B589" s="3" t="s">
        <v>585</v>
      </c>
      <c r="C589" s="4" t="s">
        <v>50</v>
      </c>
      <c r="D589" s="2">
        <v>24</v>
      </c>
      <c r="E589" s="3" t="s">
        <v>130</v>
      </c>
      <c r="F589" s="2">
        <v>9</v>
      </c>
      <c r="G589" s="2">
        <v>0</v>
      </c>
      <c r="H589" s="2">
        <v>5.3</v>
      </c>
      <c r="I589" s="2">
        <v>0.9</v>
      </c>
      <c r="J589" s="2">
        <v>2</v>
      </c>
      <c r="K589" s="2">
        <v>0.44400000000000001</v>
      </c>
      <c r="L589" s="2">
        <v>0.2</v>
      </c>
      <c r="M589" s="2">
        <v>0.7</v>
      </c>
      <c r="N589" s="2">
        <v>0.33300000000000002</v>
      </c>
      <c r="O589" s="2">
        <v>0.7</v>
      </c>
      <c r="P589" s="2">
        <v>1.3</v>
      </c>
      <c r="Q589" s="2">
        <v>0.5</v>
      </c>
      <c r="R589" s="2">
        <v>0.5</v>
      </c>
      <c r="S589" s="2">
        <v>0.7</v>
      </c>
      <c r="T589" s="2">
        <v>1.2</v>
      </c>
      <c r="U589" s="2">
        <v>0.54500000000000004</v>
      </c>
      <c r="V589" s="2">
        <v>0.2</v>
      </c>
      <c r="W589" s="2">
        <v>0.3</v>
      </c>
      <c r="X589" s="2">
        <v>0.6</v>
      </c>
      <c r="Y589" s="2">
        <v>1.1000000000000001</v>
      </c>
      <c r="Z589" s="2">
        <v>0.1</v>
      </c>
      <c r="AA589" s="2">
        <v>0.1</v>
      </c>
      <c r="AB589" s="2">
        <v>0.2</v>
      </c>
      <c r="AC589" s="2">
        <v>0.1</v>
      </c>
      <c r="AD589" s="2">
        <v>2.7</v>
      </c>
    </row>
    <row r="590" spans="1:30" x14ac:dyDescent="0.45">
      <c r="A590" s="2">
        <v>517</v>
      </c>
      <c r="B590" s="3" t="s">
        <v>586</v>
      </c>
      <c r="C590" s="4" t="s">
        <v>28</v>
      </c>
      <c r="D590" s="2">
        <v>25</v>
      </c>
      <c r="E590" s="3" t="s">
        <v>130</v>
      </c>
      <c r="F590" s="2">
        <v>47</v>
      </c>
      <c r="G590" s="2">
        <v>33</v>
      </c>
      <c r="H590" s="2">
        <v>26.4</v>
      </c>
      <c r="I590" s="2">
        <v>2.8</v>
      </c>
      <c r="J590" s="2">
        <v>6.7</v>
      </c>
      <c r="K590" s="2">
        <v>0.41299999999999998</v>
      </c>
      <c r="L590" s="2">
        <v>1.7</v>
      </c>
      <c r="M590" s="2">
        <v>4.5</v>
      </c>
      <c r="N590" s="2">
        <v>0.376</v>
      </c>
      <c r="O590" s="2">
        <v>1.1000000000000001</v>
      </c>
      <c r="P590" s="2">
        <v>2.2999999999999998</v>
      </c>
      <c r="Q590" s="2">
        <v>0.48599999999999999</v>
      </c>
      <c r="R590" s="2">
        <v>0.53800000000000003</v>
      </c>
      <c r="S590" s="2">
        <v>0.9</v>
      </c>
      <c r="T590" s="2">
        <v>1.2</v>
      </c>
      <c r="U590" s="2">
        <v>0.745</v>
      </c>
      <c r="V590" s="2">
        <v>1</v>
      </c>
      <c r="W590" s="2">
        <v>2.6</v>
      </c>
      <c r="X590" s="2">
        <v>3.6</v>
      </c>
      <c r="Y590" s="2">
        <v>1.7</v>
      </c>
      <c r="Z590" s="2">
        <v>0.5</v>
      </c>
      <c r="AA590" s="2">
        <v>0.6</v>
      </c>
      <c r="AB590" s="2">
        <v>1.1000000000000001</v>
      </c>
      <c r="AC590" s="2">
        <v>2.9</v>
      </c>
      <c r="AD590" s="2">
        <v>8.1</v>
      </c>
    </row>
    <row r="591" spans="1:30" x14ac:dyDescent="0.45">
      <c r="A591" s="2">
        <v>518</v>
      </c>
      <c r="B591" s="3" t="s">
        <v>587</v>
      </c>
      <c r="C591" s="4" t="s">
        <v>28</v>
      </c>
      <c r="D591" s="2">
        <v>22</v>
      </c>
      <c r="E591" s="3" t="s">
        <v>95</v>
      </c>
      <c r="F591" s="2">
        <v>45</v>
      </c>
      <c r="G591" s="2">
        <v>45</v>
      </c>
      <c r="H591" s="2">
        <v>32</v>
      </c>
      <c r="I591" s="2">
        <v>7.4</v>
      </c>
      <c r="J591" s="2">
        <v>13.6</v>
      </c>
      <c r="K591" s="2">
        <v>0.53900000000000003</v>
      </c>
      <c r="L591" s="2">
        <v>1.5</v>
      </c>
      <c r="M591" s="2">
        <v>3.2</v>
      </c>
      <c r="N591" s="2">
        <v>0.45200000000000001</v>
      </c>
      <c r="O591" s="2">
        <v>5.9</v>
      </c>
      <c r="P591" s="2">
        <v>10.4</v>
      </c>
      <c r="Q591" s="2">
        <v>0.56599999999999995</v>
      </c>
      <c r="R591" s="2">
        <v>0.59299999999999997</v>
      </c>
      <c r="S591" s="2">
        <v>2.6</v>
      </c>
      <c r="T591" s="2">
        <v>3.3</v>
      </c>
      <c r="U591" s="2">
        <v>0.80400000000000005</v>
      </c>
      <c r="V591" s="2">
        <v>0.5</v>
      </c>
      <c r="W591" s="2">
        <v>3.5</v>
      </c>
      <c r="X591" s="2">
        <v>4</v>
      </c>
      <c r="Y591" s="2">
        <v>4.5</v>
      </c>
      <c r="Z591" s="2">
        <v>1.1000000000000001</v>
      </c>
      <c r="AA591" s="2">
        <v>0.5</v>
      </c>
      <c r="AB591" s="2">
        <v>1.7</v>
      </c>
      <c r="AC591" s="2">
        <v>2.6</v>
      </c>
      <c r="AD591" s="2">
        <v>18.8</v>
      </c>
    </row>
    <row r="592" spans="1:30" x14ac:dyDescent="0.45">
      <c r="A592" s="2">
        <v>519</v>
      </c>
      <c r="B592" s="3" t="s">
        <v>588</v>
      </c>
      <c r="C592" s="4" t="s">
        <v>33</v>
      </c>
      <c r="D592" s="2">
        <v>21</v>
      </c>
      <c r="E592" s="3" t="s">
        <v>95</v>
      </c>
      <c r="F592" s="2">
        <v>43</v>
      </c>
      <c r="G592" s="2">
        <v>0</v>
      </c>
      <c r="H592" s="2">
        <v>12.3</v>
      </c>
      <c r="I592" s="2">
        <v>1.3</v>
      </c>
      <c r="J592" s="2">
        <v>3.3</v>
      </c>
      <c r="K592" s="2">
        <v>0.38700000000000001</v>
      </c>
      <c r="L592" s="2">
        <v>0.7</v>
      </c>
      <c r="M592" s="2">
        <v>2.1</v>
      </c>
      <c r="N592" s="2">
        <v>0.34399999999999997</v>
      </c>
      <c r="O592" s="2">
        <v>0.6</v>
      </c>
      <c r="P592" s="2">
        <v>1.2</v>
      </c>
      <c r="Q592" s="2">
        <v>0.46200000000000002</v>
      </c>
      <c r="R592" s="2">
        <v>0.496</v>
      </c>
      <c r="S592" s="2">
        <v>0.4</v>
      </c>
      <c r="T592" s="2">
        <v>0.4</v>
      </c>
      <c r="U592" s="2">
        <v>0.84199999999999997</v>
      </c>
      <c r="V592" s="2">
        <v>0.6</v>
      </c>
      <c r="W592" s="2">
        <v>2.7</v>
      </c>
      <c r="X592" s="2">
        <v>3.2</v>
      </c>
      <c r="Y592" s="2">
        <v>1.3</v>
      </c>
      <c r="Z592" s="2">
        <v>0.4</v>
      </c>
      <c r="AA592" s="2">
        <v>0.4</v>
      </c>
      <c r="AB592" s="2">
        <v>0.4</v>
      </c>
      <c r="AC592" s="2">
        <v>1.4</v>
      </c>
      <c r="AD592" s="2">
        <v>3.7</v>
      </c>
    </row>
    <row r="593" spans="1:30" x14ac:dyDescent="0.45">
      <c r="A593" s="2">
        <v>520</v>
      </c>
      <c r="B593" s="3" t="s">
        <v>589</v>
      </c>
      <c r="C593" s="4" t="s">
        <v>39</v>
      </c>
      <c r="D593" s="2">
        <v>24</v>
      </c>
      <c r="E593" s="3" t="s">
        <v>124</v>
      </c>
      <c r="F593" s="2">
        <v>7</v>
      </c>
      <c r="G593" s="2">
        <v>0</v>
      </c>
      <c r="H593" s="2">
        <v>7.9</v>
      </c>
      <c r="I593" s="2">
        <v>1.4</v>
      </c>
      <c r="J593" s="2">
        <v>3.3</v>
      </c>
      <c r="K593" s="2">
        <v>0.435</v>
      </c>
      <c r="L593" s="2">
        <v>0.1</v>
      </c>
      <c r="M593" s="2">
        <v>0.4</v>
      </c>
      <c r="N593" s="2">
        <v>0.33300000000000002</v>
      </c>
      <c r="O593" s="2">
        <v>1.3</v>
      </c>
      <c r="P593" s="2">
        <v>2.9</v>
      </c>
      <c r="Q593" s="2">
        <v>0.45</v>
      </c>
      <c r="R593" s="2">
        <v>0.45700000000000002</v>
      </c>
      <c r="S593" s="2">
        <v>0.6</v>
      </c>
      <c r="T593" s="2">
        <v>0.7</v>
      </c>
      <c r="U593" s="2">
        <v>0.8</v>
      </c>
      <c r="V593" s="2">
        <v>0.7</v>
      </c>
      <c r="W593" s="2">
        <v>0.1</v>
      </c>
      <c r="X593" s="2">
        <v>0.9</v>
      </c>
      <c r="Y593" s="2">
        <v>0.4</v>
      </c>
      <c r="Z593" s="2">
        <v>0.3</v>
      </c>
      <c r="AA593" s="2">
        <v>0</v>
      </c>
      <c r="AB593" s="2">
        <v>0.1</v>
      </c>
      <c r="AC593" s="2">
        <v>0.7</v>
      </c>
      <c r="AD593" s="2">
        <v>3.6</v>
      </c>
    </row>
    <row r="594" spans="1:30" x14ac:dyDescent="0.45">
      <c r="A594" s="8" t="s">
        <v>0</v>
      </c>
      <c r="B594" s="8" t="s">
        <v>1</v>
      </c>
      <c r="C594" s="8" t="s">
        <v>2</v>
      </c>
      <c r="D594" s="8" t="s">
        <v>3</v>
      </c>
      <c r="E594" s="8" t="s">
        <v>4</v>
      </c>
      <c r="F594" s="8" t="s">
        <v>5</v>
      </c>
      <c r="G594" s="8" t="s">
        <v>6</v>
      </c>
      <c r="H594" s="8" t="s">
        <v>7</v>
      </c>
      <c r="I594" s="8" t="s">
        <v>8</v>
      </c>
      <c r="J594" s="8" t="s">
        <v>9</v>
      </c>
      <c r="K594" s="8" t="s">
        <v>10</v>
      </c>
      <c r="L594" s="8" t="s">
        <v>11</v>
      </c>
      <c r="M594" s="8" t="s">
        <v>12</v>
      </c>
      <c r="N594" s="8" t="s">
        <v>13</v>
      </c>
      <c r="O594" s="8" t="s">
        <v>14</v>
      </c>
      <c r="P594" s="8" t="s">
        <v>15</v>
      </c>
      <c r="Q594" s="8" t="s">
        <v>16</v>
      </c>
      <c r="R594" s="8" t="s">
        <v>17</v>
      </c>
      <c r="S594" s="8" t="s">
        <v>18</v>
      </c>
      <c r="T594" s="8" t="s">
        <v>19</v>
      </c>
      <c r="U594" s="8" t="s">
        <v>20</v>
      </c>
      <c r="V594" s="8" t="s">
        <v>21</v>
      </c>
      <c r="W594" s="8" t="s">
        <v>22</v>
      </c>
      <c r="X594" s="8" t="s">
        <v>23</v>
      </c>
      <c r="Y594" s="8" t="s">
        <v>24</v>
      </c>
      <c r="Z594" s="8" t="s">
        <v>25</v>
      </c>
      <c r="AA594" s="8" t="s">
        <v>26</v>
      </c>
      <c r="AB594" s="8" t="s">
        <v>27</v>
      </c>
      <c r="AC594" s="8" t="s">
        <v>28</v>
      </c>
      <c r="AD594" s="8" t="s">
        <v>29</v>
      </c>
    </row>
    <row r="595" spans="1:30" x14ac:dyDescent="0.45">
      <c r="A595" s="2">
        <v>521</v>
      </c>
      <c r="B595" s="3" t="s">
        <v>590</v>
      </c>
      <c r="C595" s="4" t="s">
        <v>28</v>
      </c>
      <c r="D595" s="2">
        <v>29</v>
      </c>
      <c r="E595" s="3" t="s">
        <v>95</v>
      </c>
      <c r="F595" s="2">
        <v>40</v>
      </c>
      <c r="G595" s="2">
        <v>1</v>
      </c>
      <c r="H595" s="2">
        <v>15.2</v>
      </c>
      <c r="I595" s="2">
        <v>1.8</v>
      </c>
      <c r="J595" s="2">
        <v>4</v>
      </c>
      <c r="K595" s="2">
        <v>0.46200000000000002</v>
      </c>
      <c r="L595" s="2">
        <v>0.8</v>
      </c>
      <c r="M595" s="2">
        <v>2.1</v>
      </c>
      <c r="N595" s="2">
        <v>0.39</v>
      </c>
      <c r="O595" s="2">
        <v>1</v>
      </c>
      <c r="P595" s="2">
        <v>1.9</v>
      </c>
      <c r="Q595" s="2">
        <v>0.53900000000000003</v>
      </c>
      <c r="R595" s="2">
        <v>0.56299999999999994</v>
      </c>
      <c r="S595" s="2">
        <v>0.1</v>
      </c>
      <c r="T595" s="2">
        <v>0.3</v>
      </c>
      <c r="U595" s="2">
        <v>0.3</v>
      </c>
      <c r="V595" s="2">
        <v>0.8</v>
      </c>
      <c r="W595" s="2">
        <v>2.1</v>
      </c>
      <c r="X595" s="2">
        <v>2.9</v>
      </c>
      <c r="Y595" s="2">
        <v>1.3</v>
      </c>
      <c r="Z595" s="2">
        <v>0.6</v>
      </c>
      <c r="AA595" s="2">
        <v>0.2</v>
      </c>
      <c r="AB595" s="2">
        <v>0.4</v>
      </c>
      <c r="AC595" s="2">
        <v>1.4</v>
      </c>
      <c r="AD595" s="2">
        <v>4.5</v>
      </c>
    </row>
    <row r="596" spans="1:30" x14ac:dyDescent="0.45">
      <c r="A596" s="2">
        <v>522</v>
      </c>
      <c r="B596" s="3" t="s">
        <v>591</v>
      </c>
      <c r="C596" s="4" t="s">
        <v>33</v>
      </c>
      <c r="D596" s="2">
        <v>22</v>
      </c>
      <c r="E596" s="3" t="s">
        <v>70</v>
      </c>
      <c r="F596" s="2">
        <v>19</v>
      </c>
      <c r="G596" s="2">
        <v>19</v>
      </c>
      <c r="H596" s="2">
        <v>26.7</v>
      </c>
      <c r="I596" s="2">
        <v>5.2</v>
      </c>
      <c r="J596" s="2">
        <v>7.9</v>
      </c>
      <c r="K596" s="2">
        <v>0.64900000000000002</v>
      </c>
      <c r="L596" s="2">
        <v>0</v>
      </c>
      <c r="M596" s="2">
        <v>0</v>
      </c>
      <c r="N596" s="2"/>
      <c r="O596" s="2">
        <v>5.2</v>
      </c>
      <c r="P596" s="2">
        <v>7.9</v>
      </c>
      <c r="Q596" s="2">
        <v>0.64900000000000002</v>
      </c>
      <c r="R596" s="2">
        <v>0.64900000000000002</v>
      </c>
      <c r="S596" s="2">
        <v>2.4</v>
      </c>
      <c r="T596" s="2">
        <v>3.4</v>
      </c>
      <c r="U596" s="2">
        <v>0.71899999999999997</v>
      </c>
      <c r="V596" s="2">
        <v>4</v>
      </c>
      <c r="W596" s="2">
        <v>5.7</v>
      </c>
      <c r="X596" s="2">
        <v>9.6999999999999993</v>
      </c>
      <c r="Y596" s="2">
        <v>1.2</v>
      </c>
      <c r="Z596" s="2">
        <v>0.8</v>
      </c>
      <c r="AA596" s="2">
        <v>1.1000000000000001</v>
      </c>
      <c r="AB596" s="2">
        <v>0.9</v>
      </c>
      <c r="AC596" s="2">
        <v>2.6</v>
      </c>
      <c r="AD596" s="2">
        <v>12.7</v>
      </c>
    </row>
    <row r="597" spans="1:30" x14ac:dyDescent="0.45">
      <c r="A597" s="2">
        <v>523</v>
      </c>
      <c r="B597" s="3" t="s">
        <v>592</v>
      </c>
      <c r="C597" s="4" t="s">
        <v>28</v>
      </c>
      <c r="D597" s="2">
        <v>22</v>
      </c>
      <c r="E597" s="3" t="s">
        <v>101</v>
      </c>
      <c r="F597" s="2">
        <v>43</v>
      </c>
      <c r="G597" s="2">
        <v>30</v>
      </c>
      <c r="H597" s="2">
        <v>27.3</v>
      </c>
      <c r="I597" s="2">
        <v>3.7</v>
      </c>
      <c r="J597" s="2">
        <v>8.3000000000000007</v>
      </c>
      <c r="K597" s="2">
        <v>0.443</v>
      </c>
      <c r="L597" s="2">
        <v>1.4</v>
      </c>
      <c r="M597" s="2">
        <v>3.4</v>
      </c>
      <c r="N597" s="2">
        <v>0.39900000000000002</v>
      </c>
      <c r="O597" s="2">
        <v>2.2999999999999998</v>
      </c>
      <c r="P597" s="2">
        <v>4.9000000000000004</v>
      </c>
      <c r="Q597" s="2">
        <v>0.47399999999999998</v>
      </c>
      <c r="R597" s="2">
        <v>0.52500000000000002</v>
      </c>
      <c r="S597" s="2">
        <v>1.2</v>
      </c>
      <c r="T597" s="2">
        <v>1.5</v>
      </c>
      <c r="U597" s="2">
        <v>0.78800000000000003</v>
      </c>
      <c r="V597" s="2">
        <v>1.1000000000000001</v>
      </c>
      <c r="W597" s="2">
        <v>2.8</v>
      </c>
      <c r="X597" s="2">
        <v>3.9</v>
      </c>
      <c r="Y597" s="2">
        <v>1.5</v>
      </c>
      <c r="Z597" s="2">
        <v>0.9</v>
      </c>
      <c r="AA597" s="2">
        <v>0.8</v>
      </c>
      <c r="AB597" s="2">
        <v>1.3</v>
      </c>
      <c r="AC597" s="2">
        <v>2</v>
      </c>
      <c r="AD597" s="2">
        <v>10</v>
      </c>
    </row>
    <row r="598" spans="1:30" x14ac:dyDescent="0.45">
      <c r="A598" s="2">
        <v>524</v>
      </c>
      <c r="B598" s="3" t="s">
        <v>593</v>
      </c>
      <c r="C598" s="4" t="s">
        <v>33</v>
      </c>
      <c r="D598" s="2">
        <v>26</v>
      </c>
      <c r="E598" s="3" t="s">
        <v>64</v>
      </c>
      <c r="F598" s="2">
        <v>6</v>
      </c>
      <c r="G598" s="2">
        <v>0</v>
      </c>
      <c r="H598" s="2">
        <v>19.8</v>
      </c>
      <c r="I598" s="2">
        <v>2.8</v>
      </c>
      <c r="J598" s="2">
        <v>4.3</v>
      </c>
      <c r="K598" s="2">
        <v>0.65400000000000003</v>
      </c>
      <c r="L598" s="2">
        <v>0</v>
      </c>
      <c r="M598" s="2">
        <v>0</v>
      </c>
      <c r="N598" s="2"/>
      <c r="O598" s="2">
        <v>2.8</v>
      </c>
      <c r="P598" s="2">
        <v>4.3</v>
      </c>
      <c r="Q598" s="2">
        <v>0.65400000000000003</v>
      </c>
      <c r="R598" s="2">
        <v>0.65400000000000003</v>
      </c>
      <c r="S598" s="2">
        <v>1.2</v>
      </c>
      <c r="T598" s="2">
        <v>1.5</v>
      </c>
      <c r="U598" s="2">
        <v>0.77800000000000002</v>
      </c>
      <c r="V598" s="2">
        <v>1.8</v>
      </c>
      <c r="W598" s="2">
        <v>4.5</v>
      </c>
      <c r="X598" s="2">
        <v>6.3</v>
      </c>
      <c r="Y598" s="2">
        <v>0.8</v>
      </c>
      <c r="Z598" s="2">
        <v>1.2</v>
      </c>
      <c r="AA598" s="2">
        <v>1.2</v>
      </c>
      <c r="AB598" s="2">
        <v>1.2</v>
      </c>
      <c r="AC598" s="2">
        <v>2.8</v>
      </c>
      <c r="AD598" s="2">
        <v>6.8</v>
      </c>
    </row>
    <row r="599" spans="1:30" x14ac:dyDescent="0.45">
      <c r="A599" s="2">
        <v>525</v>
      </c>
      <c r="B599" s="3" t="s">
        <v>594</v>
      </c>
      <c r="C599" s="4" t="s">
        <v>39</v>
      </c>
      <c r="D599" s="2">
        <v>23</v>
      </c>
      <c r="E599" s="3" t="s">
        <v>42</v>
      </c>
      <c r="F599" s="2">
        <v>40</v>
      </c>
      <c r="G599" s="2">
        <v>21</v>
      </c>
      <c r="H599" s="2">
        <v>25.7</v>
      </c>
      <c r="I599" s="2">
        <v>2.9</v>
      </c>
      <c r="J599" s="2">
        <v>6.7</v>
      </c>
      <c r="K599" s="2">
        <v>0.44</v>
      </c>
      <c r="L599" s="2">
        <v>1.6</v>
      </c>
      <c r="M599" s="2">
        <v>4.0999999999999996</v>
      </c>
      <c r="N599" s="2">
        <v>0.38400000000000001</v>
      </c>
      <c r="O599" s="2">
        <v>1.4</v>
      </c>
      <c r="P599" s="2">
        <v>2.6</v>
      </c>
      <c r="Q599" s="2">
        <v>0.52900000000000003</v>
      </c>
      <c r="R599" s="2">
        <v>0.55800000000000005</v>
      </c>
      <c r="S599" s="2">
        <v>1.8</v>
      </c>
      <c r="T599" s="2">
        <v>2.2000000000000002</v>
      </c>
      <c r="U599" s="2">
        <v>0.79800000000000004</v>
      </c>
      <c r="V599" s="2">
        <v>1.3</v>
      </c>
      <c r="W599" s="2">
        <v>4.3</v>
      </c>
      <c r="X599" s="2">
        <v>5.6</v>
      </c>
      <c r="Y599" s="2">
        <v>2.4</v>
      </c>
      <c r="Z599" s="2">
        <v>0.8</v>
      </c>
      <c r="AA599" s="2">
        <v>0.6</v>
      </c>
      <c r="AB599" s="2">
        <v>1.3</v>
      </c>
      <c r="AC599" s="2">
        <v>2.5</v>
      </c>
      <c r="AD599" s="2">
        <v>9.1999999999999993</v>
      </c>
    </row>
    <row r="600" spans="1:30" x14ac:dyDescent="0.45">
      <c r="A600" s="2">
        <v>526</v>
      </c>
      <c r="B600" s="3" t="s">
        <v>595</v>
      </c>
      <c r="C600" s="4" t="s">
        <v>59</v>
      </c>
      <c r="D600" s="2">
        <v>22</v>
      </c>
      <c r="E600" s="3" t="s">
        <v>42</v>
      </c>
      <c r="F600" s="2">
        <v>44</v>
      </c>
      <c r="G600" s="2">
        <v>9</v>
      </c>
      <c r="H600" s="2">
        <v>18.8</v>
      </c>
      <c r="I600" s="2">
        <v>2.7</v>
      </c>
      <c r="J600" s="2">
        <v>7</v>
      </c>
      <c r="K600" s="2">
        <v>0.39</v>
      </c>
      <c r="L600" s="2">
        <v>1.1000000000000001</v>
      </c>
      <c r="M600" s="2">
        <v>3.5</v>
      </c>
      <c r="N600" s="2">
        <v>0.314</v>
      </c>
      <c r="O600" s="2">
        <v>1.6</v>
      </c>
      <c r="P600" s="2">
        <v>3.5</v>
      </c>
      <c r="Q600" s="2">
        <v>0.46700000000000003</v>
      </c>
      <c r="R600" s="2">
        <v>0.46899999999999997</v>
      </c>
      <c r="S600" s="2">
        <v>1.1000000000000001</v>
      </c>
      <c r="T600" s="2">
        <v>1.3</v>
      </c>
      <c r="U600" s="2">
        <v>0.83099999999999996</v>
      </c>
      <c r="V600" s="2">
        <v>0.7</v>
      </c>
      <c r="W600" s="2">
        <v>2.7</v>
      </c>
      <c r="X600" s="2">
        <v>3.4</v>
      </c>
      <c r="Y600" s="2">
        <v>1.5</v>
      </c>
      <c r="Z600" s="2">
        <v>0.6</v>
      </c>
      <c r="AA600" s="2">
        <v>0.2</v>
      </c>
      <c r="AB600" s="2">
        <v>1.3</v>
      </c>
      <c r="AC600" s="2">
        <v>1.7</v>
      </c>
      <c r="AD600" s="2">
        <v>7.7</v>
      </c>
    </row>
    <row r="601" spans="1:30" x14ac:dyDescent="0.45">
      <c r="A601" s="2">
        <v>527</v>
      </c>
      <c r="B601" s="3" t="s">
        <v>596</v>
      </c>
      <c r="C601" s="4" t="s">
        <v>28</v>
      </c>
      <c r="D601" s="2">
        <v>23</v>
      </c>
      <c r="E601" s="3" t="s">
        <v>51</v>
      </c>
      <c r="F601" s="2">
        <v>41</v>
      </c>
      <c r="G601" s="2">
        <v>41</v>
      </c>
      <c r="H601" s="2">
        <v>30.3</v>
      </c>
      <c r="I601" s="2">
        <v>8.6999999999999993</v>
      </c>
      <c r="J601" s="2">
        <v>14.8</v>
      </c>
      <c r="K601" s="2">
        <v>0.58599999999999997</v>
      </c>
      <c r="L601" s="2">
        <v>0.1</v>
      </c>
      <c r="M601" s="2">
        <v>0.3</v>
      </c>
      <c r="N601" s="2">
        <v>0.36399999999999999</v>
      </c>
      <c r="O601" s="2">
        <v>8.6</v>
      </c>
      <c r="P601" s="2">
        <v>14.6</v>
      </c>
      <c r="Q601" s="2">
        <v>0.59</v>
      </c>
      <c r="R601" s="2">
        <v>0.58899999999999997</v>
      </c>
      <c r="S601" s="2">
        <v>4.5999999999999996</v>
      </c>
      <c r="T601" s="2">
        <v>6.9</v>
      </c>
      <c r="U601" s="2">
        <v>0.67600000000000005</v>
      </c>
      <c r="V601" s="2">
        <v>1.7</v>
      </c>
      <c r="W601" s="2">
        <v>3.7</v>
      </c>
      <c r="X601" s="2">
        <v>5.4</v>
      </c>
      <c r="Y601" s="2">
        <v>4.8</v>
      </c>
      <c r="Z601" s="2">
        <v>1</v>
      </c>
      <c r="AA601" s="2">
        <v>0.4</v>
      </c>
      <c r="AB601" s="2">
        <v>2.5</v>
      </c>
      <c r="AC601" s="2">
        <v>2.4</v>
      </c>
      <c r="AD601" s="2">
        <v>22.1</v>
      </c>
    </row>
    <row r="602" spans="1:30" x14ac:dyDescent="0.45">
      <c r="A602" s="2">
        <v>528</v>
      </c>
      <c r="B602" s="3" t="s">
        <v>597</v>
      </c>
      <c r="C602" s="4" t="s">
        <v>28</v>
      </c>
      <c r="D602" s="2">
        <v>23</v>
      </c>
      <c r="E602" s="3" t="s">
        <v>118</v>
      </c>
      <c r="F602" s="2">
        <v>13</v>
      </c>
      <c r="G602" s="2">
        <v>1</v>
      </c>
      <c r="H602" s="2">
        <v>12.5</v>
      </c>
      <c r="I602" s="2">
        <v>1.7</v>
      </c>
      <c r="J602" s="2">
        <v>3.6</v>
      </c>
      <c r="K602" s="2">
        <v>0.46800000000000003</v>
      </c>
      <c r="L602" s="2">
        <v>0.5</v>
      </c>
      <c r="M602" s="2">
        <v>1.1000000000000001</v>
      </c>
      <c r="N602" s="2">
        <v>0.42899999999999999</v>
      </c>
      <c r="O602" s="2">
        <v>1.2</v>
      </c>
      <c r="P602" s="2">
        <v>2.5</v>
      </c>
      <c r="Q602" s="2">
        <v>0.48499999999999999</v>
      </c>
      <c r="R602" s="2">
        <v>0.53200000000000003</v>
      </c>
      <c r="S602" s="2">
        <v>1.3</v>
      </c>
      <c r="T602" s="2">
        <v>1.5</v>
      </c>
      <c r="U602" s="2">
        <v>0.89500000000000002</v>
      </c>
      <c r="V602" s="2">
        <v>1.2</v>
      </c>
      <c r="W602" s="2">
        <v>1.2</v>
      </c>
      <c r="X602" s="2">
        <v>2.4</v>
      </c>
      <c r="Y602" s="2">
        <v>1.1000000000000001</v>
      </c>
      <c r="Z602" s="2">
        <v>0.4</v>
      </c>
      <c r="AA602" s="2">
        <v>0.1</v>
      </c>
      <c r="AB602" s="2">
        <v>0.3</v>
      </c>
      <c r="AC602" s="2">
        <v>0.9</v>
      </c>
      <c r="AD602" s="2">
        <v>5.2</v>
      </c>
    </row>
    <row r="603" spans="1:30" x14ac:dyDescent="0.45">
      <c r="A603" s="2">
        <v>529</v>
      </c>
      <c r="B603" s="3" t="s">
        <v>598</v>
      </c>
      <c r="C603" s="4" t="s">
        <v>59</v>
      </c>
      <c r="D603" s="2">
        <v>27</v>
      </c>
      <c r="E603" s="5" t="s">
        <v>32</v>
      </c>
      <c r="F603" s="2">
        <v>6</v>
      </c>
      <c r="G603" s="2">
        <v>0</v>
      </c>
      <c r="H603" s="2">
        <v>2.7</v>
      </c>
      <c r="I603" s="2">
        <v>0.7</v>
      </c>
      <c r="J603" s="2">
        <v>1.2</v>
      </c>
      <c r="K603" s="2">
        <v>0.57099999999999995</v>
      </c>
      <c r="L603" s="2">
        <v>0.7</v>
      </c>
      <c r="M603" s="2">
        <v>1</v>
      </c>
      <c r="N603" s="2">
        <v>0.66700000000000004</v>
      </c>
      <c r="O603" s="2">
        <v>0</v>
      </c>
      <c r="P603" s="2">
        <v>0.2</v>
      </c>
      <c r="Q603" s="2">
        <v>0</v>
      </c>
      <c r="R603" s="2">
        <v>0.85699999999999998</v>
      </c>
      <c r="S603" s="2">
        <v>0</v>
      </c>
      <c r="T603" s="2">
        <v>0</v>
      </c>
      <c r="U603" s="2"/>
      <c r="V603" s="2">
        <v>0</v>
      </c>
      <c r="W603" s="2">
        <v>0.5</v>
      </c>
      <c r="X603" s="2">
        <v>0.5</v>
      </c>
      <c r="Y603" s="2">
        <v>0.5</v>
      </c>
      <c r="Z603" s="2">
        <v>0</v>
      </c>
      <c r="AA603" s="2">
        <v>0</v>
      </c>
      <c r="AB603" s="2">
        <v>0</v>
      </c>
      <c r="AC603" s="2">
        <v>0.3</v>
      </c>
      <c r="AD603" s="2">
        <v>2</v>
      </c>
    </row>
    <row r="604" spans="1:30" x14ac:dyDescent="0.45">
      <c r="A604" s="6">
        <v>529</v>
      </c>
      <c r="B604" s="3" t="s">
        <v>598</v>
      </c>
      <c r="C604" s="7" t="s">
        <v>59</v>
      </c>
      <c r="D604" s="6">
        <v>27</v>
      </c>
      <c r="E604" s="3" t="s">
        <v>35</v>
      </c>
      <c r="F604" s="6">
        <v>3</v>
      </c>
      <c r="G604" s="6">
        <v>0</v>
      </c>
      <c r="H604" s="6">
        <v>2.2999999999999998</v>
      </c>
      <c r="I604" s="6">
        <v>0.3</v>
      </c>
      <c r="J604" s="6">
        <v>0.7</v>
      </c>
      <c r="K604" s="6">
        <v>0.5</v>
      </c>
      <c r="L604" s="6">
        <v>0.3</v>
      </c>
      <c r="M604" s="6">
        <v>0.7</v>
      </c>
      <c r="N604" s="6">
        <v>0.5</v>
      </c>
      <c r="O604" s="6">
        <v>0</v>
      </c>
      <c r="P604" s="6">
        <v>0</v>
      </c>
      <c r="Q604" s="6"/>
      <c r="R604" s="6">
        <v>0.75</v>
      </c>
      <c r="S604" s="6">
        <v>0</v>
      </c>
      <c r="T604" s="6">
        <v>0</v>
      </c>
      <c r="U604" s="6"/>
      <c r="V604" s="6">
        <v>0</v>
      </c>
      <c r="W604" s="6">
        <v>0.3</v>
      </c>
      <c r="X604" s="6">
        <v>0.3</v>
      </c>
      <c r="Y604" s="6">
        <v>0.3</v>
      </c>
      <c r="Z604" s="6">
        <v>0</v>
      </c>
      <c r="AA604" s="6">
        <v>0</v>
      </c>
      <c r="AB604" s="6">
        <v>0</v>
      </c>
      <c r="AC604" s="6">
        <v>0.3</v>
      </c>
      <c r="AD604" s="6">
        <v>1</v>
      </c>
    </row>
    <row r="605" spans="1:30" x14ac:dyDescent="0.45">
      <c r="A605" s="6">
        <v>529</v>
      </c>
      <c r="B605" s="3" t="s">
        <v>598</v>
      </c>
      <c r="C605" s="7" t="s">
        <v>59</v>
      </c>
      <c r="D605" s="6">
        <v>27</v>
      </c>
      <c r="E605" s="3" t="s">
        <v>151</v>
      </c>
      <c r="F605" s="6">
        <v>3</v>
      </c>
      <c r="G605" s="6">
        <v>0</v>
      </c>
      <c r="H605" s="6">
        <v>3</v>
      </c>
      <c r="I605" s="6">
        <v>1</v>
      </c>
      <c r="J605" s="6">
        <v>1.7</v>
      </c>
      <c r="K605" s="6">
        <v>0.6</v>
      </c>
      <c r="L605" s="6">
        <v>1</v>
      </c>
      <c r="M605" s="6">
        <v>1.3</v>
      </c>
      <c r="N605" s="6">
        <v>0.75</v>
      </c>
      <c r="O605" s="6">
        <v>0</v>
      </c>
      <c r="P605" s="6">
        <v>0.3</v>
      </c>
      <c r="Q605" s="6">
        <v>0</v>
      </c>
      <c r="R605" s="6">
        <v>0.9</v>
      </c>
      <c r="S605" s="6">
        <v>0</v>
      </c>
      <c r="T605" s="6">
        <v>0</v>
      </c>
      <c r="U605" s="6"/>
      <c r="V605" s="6">
        <v>0</v>
      </c>
      <c r="W605" s="6">
        <v>0.7</v>
      </c>
      <c r="X605" s="6">
        <v>0.7</v>
      </c>
      <c r="Y605" s="6">
        <v>0.7</v>
      </c>
      <c r="Z605" s="6">
        <v>0</v>
      </c>
      <c r="AA605" s="6">
        <v>0</v>
      </c>
      <c r="AB605" s="6">
        <v>0</v>
      </c>
      <c r="AC605" s="6">
        <v>0.3</v>
      </c>
      <c r="AD605" s="6">
        <v>3</v>
      </c>
    </row>
    <row r="606" spans="1:30" x14ac:dyDescent="0.45">
      <c r="A606" s="2">
        <v>530</v>
      </c>
      <c r="B606" s="3" t="s">
        <v>599</v>
      </c>
      <c r="C606" s="4" t="s">
        <v>33</v>
      </c>
      <c r="D606" s="2">
        <v>22</v>
      </c>
      <c r="E606" s="3" t="s">
        <v>68</v>
      </c>
      <c r="F606" s="2">
        <v>32</v>
      </c>
      <c r="G606" s="2">
        <v>0</v>
      </c>
      <c r="H606" s="2">
        <v>14</v>
      </c>
      <c r="I606" s="2">
        <v>2.5</v>
      </c>
      <c r="J606" s="2">
        <v>3.7</v>
      </c>
      <c r="K606" s="2">
        <v>0.68100000000000005</v>
      </c>
      <c r="L606" s="2">
        <v>0</v>
      </c>
      <c r="M606" s="2">
        <v>0.1</v>
      </c>
      <c r="N606" s="2">
        <v>0</v>
      </c>
      <c r="O606" s="2">
        <v>2.5</v>
      </c>
      <c r="P606" s="2">
        <v>3.7</v>
      </c>
      <c r="Q606" s="2">
        <v>0.69199999999999995</v>
      </c>
      <c r="R606" s="2">
        <v>0.68100000000000005</v>
      </c>
      <c r="S606" s="2">
        <v>0.7</v>
      </c>
      <c r="T606" s="2">
        <v>1.2</v>
      </c>
      <c r="U606" s="2">
        <v>0.622</v>
      </c>
      <c r="V606" s="2">
        <v>1.4</v>
      </c>
      <c r="W606" s="2">
        <v>2.5</v>
      </c>
      <c r="X606" s="2">
        <v>3.9</v>
      </c>
      <c r="Y606" s="2">
        <v>0.6</v>
      </c>
      <c r="Z606" s="2">
        <v>0.1</v>
      </c>
      <c r="AA606" s="2">
        <v>0.7</v>
      </c>
      <c r="AB606" s="2">
        <v>0.8</v>
      </c>
      <c r="AC606" s="2">
        <v>1.9</v>
      </c>
      <c r="AD606" s="2">
        <v>5.8</v>
      </c>
    </row>
    <row r="607" spans="1:30" x14ac:dyDescent="0.45">
      <c r="A607" s="2">
        <v>531</v>
      </c>
      <c r="B607" s="3" t="s">
        <v>600</v>
      </c>
      <c r="C607" s="4" t="s">
        <v>28</v>
      </c>
      <c r="D607" s="2">
        <v>28</v>
      </c>
      <c r="E607" s="3" t="s">
        <v>151</v>
      </c>
      <c r="F607" s="2">
        <v>47</v>
      </c>
      <c r="G607" s="2">
        <v>1</v>
      </c>
      <c r="H607" s="2">
        <v>17.8</v>
      </c>
      <c r="I607" s="2">
        <v>2.4</v>
      </c>
      <c r="J607" s="2">
        <v>5.3</v>
      </c>
      <c r="K607" s="2">
        <v>0.46200000000000002</v>
      </c>
      <c r="L607" s="2">
        <v>0.7</v>
      </c>
      <c r="M607" s="2">
        <v>2.2999999999999998</v>
      </c>
      <c r="N607" s="2">
        <v>0.308</v>
      </c>
      <c r="O607" s="2">
        <v>1.7</v>
      </c>
      <c r="P607" s="2">
        <v>3</v>
      </c>
      <c r="Q607" s="2">
        <v>0.57899999999999996</v>
      </c>
      <c r="R607" s="2">
        <v>0.52800000000000002</v>
      </c>
      <c r="S607" s="2">
        <v>1.4</v>
      </c>
      <c r="T607" s="2">
        <v>2</v>
      </c>
      <c r="U607" s="2">
        <v>0.69599999999999995</v>
      </c>
      <c r="V607" s="2">
        <v>0.8</v>
      </c>
      <c r="W607" s="2">
        <v>4.4000000000000004</v>
      </c>
      <c r="X607" s="2">
        <v>5.2</v>
      </c>
      <c r="Y607" s="2">
        <v>1</v>
      </c>
      <c r="Z607" s="2">
        <v>0.3</v>
      </c>
      <c r="AA607" s="2">
        <v>0.7</v>
      </c>
      <c r="AB607" s="2">
        <v>1</v>
      </c>
      <c r="AC607" s="2">
        <v>1.4</v>
      </c>
      <c r="AD607" s="2">
        <v>6.9</v>
      </c>
    </row>
    <row r="608" spans="1:30" x14ac:dyDescent="0.45">
      <c r="A608" s="2">
        <v>532</v>
      </c>
      <c r="B608" s="3" t="s">
        <v>601</v>
      </c>
      <c r="C608" s="4" t="s">
        <v>50</v>
      </c>
      <c r="D608" s="2">
        <v>31</v>
      </c>
      <c r="E608" s="3" t="s">
        <v>62</v>
      </c>
      <c r="F608" s="2">
        <v>29</v>
      </c>
      <c r="G608" s="2">
        <v>0</v>
      </c>
      <c r="H608" s="2">
        <v>15.1</v>
      </c>
      <c r="I608" s="2">
        <v>1.6</v>
      </c>
      <c r="J608" s="2">
        <v>4</v>
      </c>
      <c r="K608" s="2">
        <v>0.39700000000000002</v>
      </c>
      <c r="L608" s="2">
        <v>0.5</v>
      </c>
      <c r="M608" s="2">
        <v>1.2</v>
      </c>
      <c r="N608" s="2">
        <v>0.38900000000000001</v>
      </c>
      <c r="O608" s="2">
        <v>1.1000000000000001</v>
      </c>
      <c r="P608" s="2">
        <v>2.8</v>
      </c>
      <c r="Q608" s="2">
        <v>0.4</v>
      </c>
      <c r="R608" s="2">
        <v>0.45700000000000002</v>
      </c>
      <c r="S608" s="2">
        <v>0.8</v>
      </c>
      <c r="T608" s="2">
        <v>0.9</v>
      </c>
      <c r="U608" s="2">
        <v>0.81499999999999995</v>
      </c>
      <c r="V608" s="2">
        <v>0.4</v>
      </c>
      <c r="W608" s="2">
        <v>1.5</v>
      </c>
      <c r="X608" s="2">
        <v>1.9</v>
      </c>
      <c r="Y608" s="2">
        <v>2.7</v>
      </c>
      <c r="Z608" s="2">
        <v>1.2</v>
      </c>
      <c r="AA608" s="2">
        <v>0.2</v>
      </c>
      <c r="AB608" s="2">
        <v>0.3</v>
      </c>
      <c r="AC608" s="2">
        <v>0.7</v>
      </c>
      <c r="AD608" s="2">
        <v>4.4000000000000004</v>
      </c>
    </row>
    <row r="609" spans="1:30" x14ac:dyDescent="0.45">
      <c r="A609" s="2">
        <v>533</v>
      </c>
      <c r="B609" s="3" t="s">
        <v>602</v>
      </c>
      <c r="C609" s="4" t="s">
        <v>28</v>
      </c>
      <c r="D609" s="2">
        <v>35</v>
      </c>
      <c r="E609" s="3" t="s">
        <v>34</v>
      </c>
      <c r="F609" s="2">
        <v>23</v>
      </c>
      <c r="G609" s="2">
        <v>6</v>
      </c>
      <c r="H609" s="2">
        <v>15.2</v>
      </c>
      <c r="I609" s="2">
        <v>2.2999999999999998</v>
      </c>
      <c r="J609" s="2">
        <v>3.8</v>
      </c>
      <c r="K609" s="2">
        <v>0.621</v>
      </c>
      <c r="L609" s="2">
        <v>0</v>
      </c>
      <c r="M609" s="2">
        <v>0.3</v>
      </c>
      <c r="N609" s="2">
        <v>0.16700000000000001</v>
      </c>
      <c r="O609" s="2">
        <v>2.2999999999999998</v>
      </c>
      <c r="P609" s="2">
        <v>3.5</v>
      </c>
      <c r="Q609" s="2">
        <v>0.65400000000000003</v>
      </c>
      <c r="R609" s="2">
        <v>0.626</v>
      </c>
      <c r="S609" s="2">
        <v>0.2</v>
      </c>
      <c r="T609" s="2">
        <v>0.5</v>
      </c>
      <c r="U609" s="2">
        <v>0.41699999999999998</v>
      </c>
      <c r="V609" s="2">
        <v>1.3</v>
      </c>
      <c r="W609" s="2">
        <v>2</v>
      </c>
      <c r="X609" s="2">
        <v>3.3</v>
      </c>
      <c r="Y609" s="2">
        <v>2.2000000000000002</v>
      </c>
      <c r="Z609" s="2">
        <v>0.8</v>
      </c>
      <c r="AA609" s="2">
        <v>0.1</v>
      </c>
      <c r="AB609" s="2">
        <v>0.5</v>
      </c>
      <c r="AC609" s="2">
        <v>1.7</v>
      </c>
      <c r="AD609" s="2">
        <v>5</v>
      </c>
    </row>
    <row r="610" spans="1:30" x14ac:dyDescent="0.45">
      <c r="A610" s="2">
        <v>534</v>
      </c>
      <c r="B610" s="3" t="s">
        <v>603</v>
      </c>
      <c r="C610" s="4" t="s">
        <v>50</v>
      </c>
      <c r="D610" s="2">
        <v>25</v>
      </c>
      <c r="E610" s="3" t="s">
        <v>98</v>
      </c>
      <c r="F610" s="2">
        <v>46</v>
      </c>
      <c r="G610" s="2">
        <v>46</v>
      </c>
      <c r="H610" s="2">
        <v>36.6</v>
      </c>
      <c r="I610" s="2">
        <v>8.5</v>
      </c>
      <c r="J610" s="2">
        <v>19.7</v>
      </c>
      <c r="K610" s="2">
        <v>0.432</v>
      </c>
      <c r="L610" s="2">
        <v>3.4</v>
      </c>
      <c r="M610" s="2">
        <v>8.9</v>
      </c>
      <c r="N610" s="2">
        <v>0.38</v>
      </c>
      <c r="O610" s="2">
        <v>5.0999999999999996</v>
      </c>
      <c r="P610" s="2">
        <v>10.8</v>
      </c>
      <c r="Q610" s="2">
        <v>0.47499999999999998</v>
      </c>
      <c r="R610" s="2">
        <v>0.51800000000000002</v>
      </c>
      <c r="S610" s="2">
        <v>6.7</v>
      </c>
      <c r="T610" s="2">
        <v>7.8</v>
      </c>
      <c r="U610" s="2">
        <v>0.86299999999999999</v>
      </c>
      <c r="V610" s="2">
        <v>0.5</v>
      </c>
      <c r="W610" s="2">
        <v>2.2999999999999998</v>
      </c>
      <c r="X610" s="2">
        <v>2.8</v>
      </c>
      <c r="Y610" s="2">
        <v>10.9</v>
      </c>
      <c r="Z610" s="2">
        <v>1.5</v>
      </c>
      <c r="AA610" s="2">
        <v>0.2</v>
      </c>
      <c r="AB610" s="2">
        <v>4.3</v>
      </c>
      <c r="AC610" s="2">
        <v>2</v>
      </c>
      <c r="AD610" s="2">
        <v>27.1</v>
      </c>
    </row>
    <row r="611" spans="1:30" x14ac:dyDescent="0.45">
      <c r="A611" s="2">
        <v>535</v>
      </c>
      <c r="B611" s="3" t="s">
        <v>604</v>
      </c>
      <c r="C611" s="4" t="s">
        <v>33</v>
      </c>
      <c r="D611" s="2">
        <v>25</v>
      </c>
      <c r="E611" s="3" t="s">
        <v>40</v>
      </c>
      <c r="F611" s="2">
        <v>28</v>
      </c>
      <c r="G611" s="2">
        <v>6</v>
      </c>
      <c r="H611" s="2">
        <v>9.5</v>
      </c>
      <c r="I611" s="2">
        <v>1.4</v>
      </c>
      <c r="J611" s="2">
        <v>2.9</v>
      </c>
      <c r="K611" s="2">
        <v>0.48099999999999998</v>
      </c>
      <c r="L611" s="2">
        <v>0.1</v>
      </c>
      <c r="M611" s="2">
        <v>0.5</v>
      </c>
      <c r="N611" s="2">
        <v>0.2</v>
      </c>
      <c r="O611" s="2">
        <v>1.3</v>
      </c>
      <c r="P611" s="2">
        <v>2.4</v>
      </c>
      <c r="Q611" s="2">
        <v>0.54500000000000004</v>
      </c>
      <c r="R611" s="2">
        <v>0.5</v>
      </c>
      <c r="S611" s="2">
        <v>0.2</v>
      </c>
      <c r="T611" s="2">
        <v>0.4</v>
      </c>
      <c r="U611" s="2">
        <v>0.54500000000000004</v>
      </c>
      <c r="V611" s="2">
        <v>1.3</v>
      </c>
      <c r="W611" s="2">
        <v>2.5</v>
      </c>
      <c r="X611" s="2">
        <v>3.8</v>
      </c>
      <c r="Y611" s="2">
        <v>0.5</v>
      </c>
      <c r="Z611" s="2">
        <v>0.1</v>
      </c>
      <c r="AA611" s="2">
        <v>0.4</v>
      </c>
      <c r="AB611" s="2">
        <v>0.9</v>
      </c>
      <c r="AC611" s="2">
        <v>1.3</v>
      </c>
      <c r="AD611" s="2">
        <v>3.1</v>
      </c>
    </row>
    <row r="612" spans="1:30" x14ac:dyDescent="0.45">
      <c r="A612" s="2">
        <v>536</v>
      </c>
      <c r="B612" s="3" t="s">
        <v>605</v>
      </c>
      <c r="C612" s="4" t="s">
        <v>33</v>
      </c>
      <c r="D612" s="2">
        <v>31</v>
      </c>
      <c r="E612" s="3" t="s">
        <v>51</v>
      </c>
      <c r="F612" s="2">
        <v>36</v>
      </c>
      <c r="G612" s="2">
        <v>0</v>
      </c>
      <c r="H612" s="2">
        <v>8</v>
      </c>
      <c r="I612" s="2">
        <v>0.6</v>
      </c>
      <c r="J612" s="2">
        <v>1.5</v>
      </c>
      <c r="K612" s="2">
        <v>0.39600000000000002</v>
      </c>
      <c r="L612" s="2">
        <v>0</v>
      </c>
      <c r="M612" s="2">
        <v>0.1</v>
      </c>
      <c r="N612" s="2">
        <v>0.33300000000000002</v>
      </c>
      <c r="O612" s="2">
        <v>0.6</v>
      </c>
      <c r="P612" s="2">
        <v>1.4</v>
      </c>
      <c r="Q612" s="2">
        <v>0.4</v>
      </c>
      <c r="R612" s="2">
        <v>0.40600000000000003</v>
      </c>
      <c r="S612" s="2">
        <v>0.6</v>
      </c>
      <c r="T612" s="2">
        <v>1</v>
      </c>
      <c r="U612" s="2">
        <v>0.6</v>
      </c>
      <c r="V612" s="2">
        <v>1.1000000000000001</v>
      </c>
      <c r="W612" s="2">
        <v>1.6</v>
      </c>
      <c r="X612" s="2">
        <v>2.6</v>
      </c>
      <c r="Y612" s="2">
        <v>0.9</v>
      </c>
      <c r="Z612" s="2">
        <v>0.2</v>
      </c>
      <c r="AA612" s="2">
        <v>0.1</v>
      </c>
      <c r="AB612" s="2">
        <v>0.4</v>
      </c>
      <c r="AC612" s="2">
        <v>1.1000000000000001</v>
      </c>
      <c r="AD612" s="2">
        <v>1.8</v>
      </c>
    </row>
    <row r="613" spans="1:30" x14ac:dyDescent="0.45">
      <c r="A613" s="2">
        <v>537</v>
      </c>
      <c r="B613" s="3" t="s">
        <v>606</v>
      </c>
      <c r="C613" s="4" t="s">
        <v>33</v>
      </c>
      <c r="D613" s="2">
        <v>26</v>
      </c>
      <c r="E613" s="3" t="s">
        <v>89</v>
      </c>
      <c r="F613" s="2">
        <v>40</v>
      </c>
      <c r="G613" s="2">
        <v>40</v>
      </c>
      <c r="H613" s="2">
        <v>26.7</v>
      </c>
      <c r="I613" s="2">
        <v>5.2</v>
      </c>
      <c r="J613" s="2">
        <v>7.9</v>
      </c>
      <c r="K613" s="2">
        <v>0.65800000000000003</v>
      </c>
      <c r="L613" s="2">
        <v>0</v>
      </c>
      <c r="M613" s="2">
        <v>0</v>
      </c>
      <c r="N613" s="2"/>
      <c r="O613" s="2">
        <v>5.2</v>
      </c>
      <c r="P613" s="2">
        <v>7.9</v>
      </c>
      <c r="Q613" s="2">
        <v>0.65800000000000003</v>
      </c>
      <c r="R613" s="2">
        <v>0.65800000000000003</v>
      </c>
      <c r="S613" s="2">
        <v>1.8</v>
      </c>
      <c r="T613" s="2">
        <v>2.7</v>
      </c>
      <c r="U613" s="2">
        <v>0.64800000000000002</v>
      </c>
      <c r="V613" s="2">
        <v>3.2</v>
      </c>
      <c r="W613" s="2">
        <v>6.4</v>
      </c>
      <c r="X613" s="2">
        <v>9.5</v>
      </c>
      <c r="Y613" s="2">
        <v>1.2</v>
      </c>
      <c r="Z613" s="2">
        <v>0.2</v>
      </c>
      <c r="AA613" s="2">
        <v>1.3</v>
      </c>
      <c r="AB613" s="2">
        <v>1.1000000000000001</v>
      </c>
      <c r="AC613" s="2">
        <v>2.8</v>
      </c>
      <c r="AD613" s="2">
        <v>12.2</v>
      </c>
    </row>
  </sheetData>
  <hyperlinks>
    <hyperlink ref="B3" r:id="rId1" display="https://www.basketball-reference.com/players/a/achiupr01.html" xr:uid="{3AF9F8E2-7285-451F-BFA1-FAB8DCCFF7BE}"/>
    <hyperlink ref="B4" r:id="rId2" display="https://www.basketball-reference.com/players/a/achiupr01.html" xr:uid="{8915A37F-1C24-4F75-A4B1-86E428629BE4}"/>
    <hyperlink ref="E4" r:id="rId3" display="https://www.basketball-reference.com/teams/TOR/2024.html" xr:uid="{123BE09A-E9F4-4301-BDD2-1527F342444B}"/>
    <hyperlink ref="B5" r:id="rId4" display="https://www.basketball-reference.com/players/a/achiupr01.html" xr:uid="{4B62B58B-DDBA-47D5-B19B-12346626CA3F}"/>
    <hyperlink ref="E5" r:id="rId5" display="https://www.basketball-reference.com/teams/NYK/2024.html" xr:uid="{AEEB9723-E619-4E90-A1D3-00597B37F64D}"/>
    <hyperlink ref="B6" r:id="rId6" display="https://www.basketball-reference.com/players/a/adebaba01.html" xr:uid="{5A27F3F8-C6D4-474B-90A7-219F1DABFF63}"/>
    <hyperlink ref="E6" r:id="rId7" display="https://www.basketball-reference.com/teams/MIA/2024.html" xr:uid="{50FF5E00-E137-431C-ACBE-BAD19DE4704E}"/>
    <hyperlink ref="B7" r:id="rId8" display="https://www.basketball-reference.com/players/a/agbajoc01.html" xr:uid="{463E5C8E-F977-462D-AE1E-BF31D9909123}"/>
    <hyperlink ref="E7" r:id="rId9" display="https://www.basketball-reference.com/teams/UTA/2024.html" xr:uid="{1C441907-D39F-46B3-A1D7-3D677E0E3091}"/>
    <hyperlink ref="B8" r:id="rId10" display="https://www.basketball-reference.com/players/a/aldamsa01.html" xr:uid="{66776B66-ADF5-4B4D-AA4A-27E3E789C300}"/>
    <hyperlink ref="E8" r:id="rId11" display="https://www.basketball-reference.com/teams/MEM/2024.html" xr:uid="{A26B4453-FE18-4B69-80F8-2311CF91D08B}"/>
    <hyperlink ref="B9" r:id="rId12" display="https://www.basketball-reference.com/players/a/alexani01.html" xr:uid="{0D68DBB0-0A54-4181-96F2-DB30576CF099}"/>
    <hyperlink ref="E9" r:id="rId13" display="https://www.basketball-reference.com/teams/MIN/2024.html" xr:uid="{484E21D9-1067-4D25-8BF1-AF5B71A77874}"/>
    <hyperlink ref="B10" r:id="rId14" display="https://www.basketball-reference.com/players/a/allengr01.html" xr:uid="{47351198-7C47-41D6-9645-F9FB12CE508E}"/>
    <hyperlink ref="E10" r:id="rId15" display="https://www.basketball-reference.com/teams/PHO/2024.html" xr:uid="{1569F256-201C-4CAE-9D6B-5B4DDA86D3FC}"/>
    <hyperlink ref="B11" r:id="rId16" display="https://www.basketball-reference.com/players/a/allenja01.html" xr:uid="{93D29B2D-5988-4952-9757-605D8819A42F}"/>
    <hyperlink ref="E11" r:id="rId17" display="https://www.basketball-reference.com/teams/CLE/2024.html" xr:uid="{2AA5F6D8-3D84-424D-A657-461F062A5D13}"/>
    <hyperlink ref="B12" r:id="rId18" display="https://www.basketball-reference.com/players/a/alvarjo01.html" xr:uid="{3A9FA650-C2FB-468C-8DB8-2ED519CF5C2F}"/>
    <hyperlink ref="E12" r:id="rId19" display="https://www.basketball-reference.com/teams/NOP/2024.html" xr:uid="{1E579586-9B2F-4FA4-96BF-54091A10859C}"/>
    <hyperlink ref="B13" r:id="rId20" display="https://www.basketball-reference.com/players/a/anderky01.html" xr:uid="{90E5EB9E-519D-4A59-8964-F67E649C0CD4}"/>
    <hyperlink ref="E13" r:id="rId21" display="https://www.basketball-reference.com/teams/MIN/2024.html" xr:uid="{268598D7-2E9B-43B2-BF41-83E564E8C4B6}"/>
    <hyperlink ref="B14" r:id="rId22" display="https://www.basketball-reference.com/players/a/antetgi01.html" xr:uid="{34A4FC6A-7944-4329-BCAA-D61658C5EEBA}"/>
    <hyperlink ref="E14" r:id="rId23" display="https://www.basketball-reference.com/teams/MIL/2024.html" xr:uid="{545FFD9B-AE44-44D9-83D2-28EC3F8B30DD}"/>
    <hyperlink ref="B15" r:id="rId24" display="https://www.basketball-reference.com/players/a/antetth01.html" xr:uid="{18316477-E3A1-4A7C-A1B0-4901FA0CAA66}"/>
    <hyperlink ref="E15" r:id="rId25" display="https://www.basketball-reference.com/teams/MIL/2024.html" xr:uid="{9E9BEF83-7B9E-4745-BEB9-8BF1DFD8B4BD}"/>
    <hyperlink ref="B16" r:id="rId26" display="https://www.basketball-reference.com/players/a/anthoco01.html" xr:uid="{65853ABB-8984-4D1E-861E-7ECDD544E03D}"/>
    <hyperlink ref="E16" r:id="rId27" display="https://www.basketball-reference.com/teams/ORL/2024.html" xr:uid="{466B87C7-8191-4AA3-A159-208D636F7C4A}"/>
    <hyperlink ref="B17" r:id="rId28" display="https://www.basketball-reference.com/players/a/anunoog01.html" xr:uid="{278AAF76-DD58-44DF-AA69-EA95C7A99EEB}"/>
    <hyperlink ref="B18" r:id="rId29" display="https://www.basketball-reference.com/players/a/anunoog01.html" xr:uid="{A123F355-CD43-43BE-85EF-A82A60B929B5}"/>
    <hyperlink ref="E18" r:id="rId30" display="https://www.basketball-reference.com/teams/TOR/2024.html" xr:uid="{06C37088-C219-4F44-BD5F-00BB84867D12}"/>
    <hyperlink ref="B19" r:id="rId31" display="https://www.basketball-reference.com/players/a/anunoog01.html" xr:uid="{DC82AB18-B664-40DC-9FFD-F596C6353AC8}"/>
    <hyperlink ref="E19" r:id="rId32" display="https://www.basketball-reference.com/teams/NYK/2024.html" xr:uid="{09A6C61E-C674-4E1A-A80D-EBF5FC294087}"/>
    <hyperlink ref="B20" r:id="rId33" display="https://www.basketball-reference.com/players/a/arcidry01.html" xr:uid="{6E57098E-4DA3-46E4-BA39-22D1EB1C256C}"/>
    <hyperlink ref="E20" r:id="rId34" display="https://www.basketball-reference.com/teams/NYK/2024.html" xr:uid="{ACD78958-0A26-40E1-8322-8D854A544DDD}"/>
    <hyperlink ref="B21" r:id="rId35" display="https://www.basketball-reference.com/players/a/avdijde01.html" xr:uid="{DE440ED2-50D3-4888-A753-F3DA3395945C}"/>
    <hyperlink ref="E21" r:id="rId36" display="https://www.basketball-reference.com/teams/WAS/2024.html" xr:uid="{F99E06D9-099E-424C-88F4-DDD0F52AFE18}"/>
    <hyperlink ref="B22" r:id="rId37" display="https://www.basketball-reference.com/players/a/aytonde01.html" xr:uid="{C1FD830B-A041-413D-8326-4EC2661646E2}"/>
    <hyperlink ref="E22" r:id="rId38" display="https://www.basketball-reference.com/teams/POR/2024.html" xr:uid="{89F16191-82A2-4E10-BF9C-1C62648AAFC0}"/>
    <hyperlink ref="B23" r:id="rId39" display="https://www.basketball-reference.com/players/a/azubuud01.html" xr:uid="{E7914704-5267-4188-8631-FF33882E97BB}"/>
    <hyperlink ref="E23" r:id="rId40" display="https://www.basketball-reference.com/teams/PHO/2024.html" xr:uid="{3F12CFB7-098E-458D-9CAF-24D1774BC957}"/>
    <hyperlink ref="B24" r:id="rId41" display="https://www.basketball-reference.com/players/b/badjiib01.html" xr:uid="{52900B8B-DB07-4F4D-8132-C9027C29B726}"/>
    <hyperlink ref="E24" r:id="rId42" display="https://www.basketball-reference.com/teams/POR/2024.html" xr:uid="{3B011198-CF9E-41E4-9284-D321C3704EA4}"/>
    <hyperlink ref="B25" r:id="rId43" display="https://www.basketball-reference.com/players/b/baglema01.html" xr:uid="{07755CB0-0CEF-4BB7-BE95-955FCC49BBF7}"/>
    <hyperlink ref="B26" r:id="rId44" display="https://www.basketball-reference.com/players/b/baglema01.html" xr:uid="{FE37D670-61B1-45E7-8C5F-169F56A7C304}"/>
    <hyperlink ref="E26" r:id="rId45" display="https://www.basketball-reference.com/teams/DET/2024.html" xr:uid="{043BF56A-0362-43B3-8A24-5DCE1DA37F7A}"/>
    <hyperlink ref="B27" r:id="rId46" display="https://www.basketball-reference.com/players/b/baglema01.html" xr:uid="{B6EC76BC-F372-45D6-B049-8EBF58E295EB}"/>
    <hyperlink ref="E27" r:id="rId47" display="https://www.basketball-reference.com/teams/WAS/2024.html" xr:uid="{A9929FB9-AEA9-464E-9DA2-37DA4ADF5B6C}"/>
    <hyperlink ref="B28" r:id="rId48" display="https://www.basketball-reference.com/players/b/baileam01.html" xr:uid="{717561F2-1304-47C0-8399-4446B735AFCE}"/>
    <hyperlink ref="E28" r:id="rId49" display="https://www.basketball-reference.com/teams/CHO/2024.html" xr:uid="{5D42E525-FCE8-4637-AF2B-E825AE127D82}"/>
    <hyperlink ref="B30" r:id="rId50" display="https://www.basketball-reference.com/players/b/baldwpa01.html" xr:uid="{B6E98EDB-FE0D-4D05-9EF5-E7059D37EC2E}"/>
    <hyperlink ref="E30" r:id="rId51" display="https://www.basketball-reference.com/teams/WAS/2024.html" xr:uid="{03887D37-E142-465C-BE2A-D03FD5582137}"/>
    <hyperlink ref="B31" r:id="rId52" display="https://www.basketball-reference.com/players/b/ballla01.html" xr:uid="{766B1836-F54D-4BEE-93EB-F879BEA04098}"/>
    <hyperlink ref="E31" r:id="rId53" display="https://www.basketball-reference.com/teams/CHO/2024.html" xr:uid="{0845AF04-DC16-4CB0-B14C-58A12D5CD501}"/>
    <hyperlink ref="B32" r:id="rId54" display="https://www.basketball-reference.com/players/b/bambamo01.html" xr:uid="{F54BF031-3786-42A4-BE90-30C283B8508F}"/>
    <hyperlink ref="E32" r:id="rId55" display="https://www.basketball-reference.com/teams/PHI/2024.html" xr:uid="{65B6A91F-74E8-4545-BE1D-BE53AEDC5C1A}"/>
    <hyperlink ref="B33" r:id="rId56" display="https://www.basketball-reference.com/players/b/banchpa01.html" xr:uid="{B6C739A0-EE08-4F10-8839-A6DC60BEC369}"/>
    <hyperlink ref="E33" r:id="rId57" display="https://www.basketball-reference.com/teams/ORL/2024.html" xr:uid="{36584B5F-A541-404A-AA47-A2194F4075B5}"/>
    <hyperlink ref="B34" r:id="rId58" display="https://www.basketball-reference.com/players/b/banede01.html" xr:uid="{1ECC9F32-8E50-4F44-813F-DC9EB050D157}"/>
    <hyperlink ref="E34" r:id="rId59" display="https://www.basketball-reference.com/teams/MEM/2024.html" xr:uid="{7C65428F-90FE-44BE-81FF-E6B1B9CA68F1}"/>
    <hyperlink ref="B35" r:id="rId60" display="https://www.basketball-reference.com/players/b/bantoda01.html" xr:uid="{FFDABB07-0101-4B1E-9477-E308246DFDE0}"/>
    <hyperlink ref="E35" r:id="rId61" display="https://www.basketball-reference.com/teams/BOS/2024.html" xr:uid="{E81AE661-D9F6-4B2E-9647-DE394D028054}"/>
    <hyperlink ref="B36" r:id="rId62" display="https://www.basketball-reference.com/players/b/barlodo01.html" xr:uid="{73BC71B9-D58B-4390-B5BB-ED6F1C65EF39}"/>
    <hyperlink ref="E36" r:id="rId63" display="https://www.basketball-reference.com/teams/SAS/2024.html" xr:uid="{22A932AB-8007-4BE6-BF17-9EC8C8AC6D93}"/>
    <hyperlink ref="B37" r:id="rId64" display="https://www.basketball-reference.com/players/b/barneha02.html" xr:uid="{6148768F-045B-4A94-81B1-370706631C85}"/>
    <hyperlink ref="E37" r:id="rId65" display="https://www.basketball-reference.com/teams/SAC/2024.html" xr:uid="{3573B369-669F-4D3A-B171-A2D399D875E2}"/>
    <hyperlink ref="B38" r:id="rId66" display="https://www.basketball-reference.com/players/b/barnesc01.html" xr:uid="{C6C2ADDA-37B8-416A-BF43-73586804E423}"/>
    <hyperlink ref="E38" r:id="rId67" display="https://www.basketball-reference.com/teams/TOR/2024.html" xr:uid="{2320FF2F-0F9D-4F14-9C63-2E214E411BDF}"/>
    <hyperlink ref="B39" r:id="rId68" display="https://www.basketball-reference.com/players/b/barrerj01.html" xr:uid="{7AB3EE9C-AA9A-41C8-9E39-09B407B10DAE}"/>
    <hyperlink ref="B40" r:id="rId69" display="https://www.basketball-reference.com/players/b/barrerj01.html" xr:uid="{9FECE4D9-FA9B-4B7D-90B3-CE552C72C8C1}"/>
    <hyperlink ref="E40" r:id="rId70" display="https://www.basketball-reference.com/teams/NYK/2024.html" xr:uid="{B4F10653-D14A-406E-A277-38754500EB0F}"/>
    <hyperlink ref="B41" r:id="rId71" display="https://www.basketball-reference.com/players/b/barrerj01.html" xr:uid="{398D2CA5-F240-40DE-B866-2E28F967B91C}"/>
    <hyperlink ref="E41" r:id="rId72" display="https://www.basketball-reference.com/teams/TOR/2024.html" xr:uid="{86718C6B-37C7-4E79-A019-EC5E96EF98C3}"/>
    <hyperlink ref="B42" r:id="rId73" display="https://www.basketball-reference.com/players/b/bassech01.html" xr:uid="{1F8AEB31-909C-44B8-A144-E08B5689B4B3}"/>
    <hyperlink ref="E42" r:id="rId74" display="https://www.basketball-reference.com/teams/SAS/2024.html" xr:uid="{0BA00C72-F45D-4FA8-AEF3-4CE87946CCF3}"/>
    <hyperlink ref="B43" r:id="rId75" display="https://www.basketball-reference.com/players/b/batesem01.html" xr:uid="{1FCF7823-48EE-4407-B558-2DF7CDB697EA}"/>
    <hyperlink ref="E43" r:id="rId76" display="https://www.basketball-reference.com/teams/CLE/2024.html" xr:uid="{C7C87793-1863-4F7C-8107-37AD67668BE3}"/>
    <hyperlink ref="B44" r:id="rId77" display="https://www.basketball-reference.com/players/b/bateske01.html" xr:uid="{4B882098-9203-4548-8D08-F909BFF83143}"/>
    <hyperlink ref="E44" r:id="rId78" display="https://www.basketball-reference.com/teams/PHO/2024.html" xr:uid="{3641C42E-2D57-43DF-B188-F0AC460DF60D}"/>
    <hyperlink ref="B45" r:id="rId79" display="https://www.basketball-reference.com/players/b/batumni01.html" xr:uid="{4568BDEB-F157-47B2-BDD4-B133BC2A2FA5}"/>
    <hyperlink ref="B46" r:id="rId80" display="https://www.basketball-reference.com/players/b/batumni01.html" xr:uid="{1512ECBB-1305-47A9-BE7C-10376AFDA3BB}"/>
    <hyperlink ref="E46" r:id="rId81" display="https://www.basketball-reference.com/teams/LAC/2024.html" xr:uid="{177AB865-9C1B-4B1C-9C9A-19870F6FE546}"/>
    <hyperlink ref="B47" r:id="rId82" display="https://www.basketball-reference.com/players/b/batumni01.html" xr:uid="{F0CECE2A-C7D4-493A-93B8-3DF6636746D1}"/>
    <hyperlink ref="E47" r:id="rId83" display="https://www.basketball-reference.com/teams/PHI/2024.html" xr:uid="{BCF3A44E-BA0C-4B30-9FF4-05360E9D3C0F}"/>
    <hyperlink ref="B48" r:id="rId84" display="https://www.basketball-reference.com/players/b/bealbr01.html" xr:uid="{39E5B2FC-B232-4C49-B705-C1C290A36B6D}"/>
    <hyperlink ref="E48" r:id="rId85" display="https://www.basketball-reference.com/teams/PHO/2024.html" xr:uid="{F04776F3-E7C6-4287-B71D-4C304C5FE1DE}"/>
    <hyperlink ref="B49" r:id="rId86" display="https://www.basketball-reference.com/players/b/beaslma01.html" xr:uid="{82B3FEA8-FC93-459E-9026-2BD4FB223A0B}"/>
    <hyperlink ref="E49" r:id="rId87" display="https://www.basketball-reference.com/teams/MIL/2024.html" xr:uid="{8579D641-95CF-4E04-9115-DA85F0CD006F}"/>
    <hyperlink ref="B50" r:id="rId88" display="https://www.basketball-reference.com/players/b/beaucma01.html" xr:uid="{8D37C55F-01B1-4DB8-9A9E-2CCB2A426CB5}"/>
    <hyperlink ref="E50" r:id="rId89" display="https://www.basketball-reference.com/teams/MIL/2024.html" xr:uid="{DA18C0B2-3BCD-4DE7-B883-8BC0C69192CC}"/>
    <hyperlink ref="B51" r:id="rId90" display="https://www.basketball-reference.com/players/b/bernaju01.html" xr:uid="{615EE7EA-0A4E-4C3C-B498-73C5E9B6C5D4}"/>
    <hyperlink ref="E51" r:id="rId91" display="https://www.basketball-reference.com/teams/WAS/2024.html" xr:uid="{B19CA29B-9EAC-4B48-BBFD-825BC0329446}"/>
    <hyperlink ref="B52" r:id="rId92" display="https://www.basketball-reference.com/players/b/bertada01.html" xr:uid="{2744BE54-69CA-4C7A-BE97-F1FDF0B9A464}"/>
    <hyperlink ref="E52" r:id="rId93" display="https://www.basketball-reference.com/teams/OKC/2024.html" xr:uid="{40710D77-586C-4CB8-B827-3CFDEFCFAA63}"/>
    <hyperlink ref="B53" r:id="rId94" display="https://www.basketball-reference.com/players/b/beverpa01.html" xr:uid="{840766DB-E60C-436C-AC55-64497E6DC8A5}"/>
    <hyperlink ref="E53" r:id="rId95" display="https://www.basketball-reference.com/teams/PHI/2024.html" xr:uid="{D707DD6C-D1E1-473D-BF30-18B4301D6C6F}"/>
    <hyperlink ref="B55" r:id="rId96" display="https://www.basketball-reference.com/players/b/beysa01.html" xr:uid="{FE33F5CB-CA07-430C-9024-2BBEA94A5D40}"/>
    <hyperlink ref="E55" r:id="rId97" display="https://www.basketball-reference.com/teams/ATL/2024.html" xr:uid="{FC5E16E0-F45B-4943-BB25-DB36EC4FA58F}"/>
    <hyperlink ref="B56" r:id="rId98" display="https://www.basketball-reference.com/players/b/bitadgo01.html" xr:uid="{CF88B524-0D4B-4D2C-880D-FFFC172E8669}"/>
    <hyperlink ref="E56" r:id="rId99" display="https://www.basketball-reference.com/teams/ORL/2024.html" xr:uid="{01DF74BC-6FFA-414C-A0FE-E41D9343C463}"/>
    <hyperlink ref="B57" r:id="rId100" display="https://www.basketball-reference.com/players/b/bitimon01.html" xr:uid="{1B5A0B5F-16A2-4B08-8498-CE24A76457E9}"/>
    <hyperlink ref="E57" r:id="rId101" display="https://www.basketball-reference.com/teams/CHI/2024.html" xr:uid="{37FAEB36-C83D-45E8-910A-F50AD3417F31}"/>
    <hyperlink ref="B58" r:id="rId102" display="https://www.basketball-reference.com/players/b/biyombi01.html" xr:uid="{8AD25ACE-551A-48A1-B0B2-1C812FA8F64C}"/>
    <hyperlink ref="E58" r:id="rId103" display="https://www.basketball-reference.com/teams/MEM/2024.html" xr:uid="{6AC60B95-56F7-4D87-84E8-7CC5D65C9F55}"/>
    <hyperlink ref="B59" r:id="rId104" display="https://www.basketball-reference.com/players/b/blackan01.html" xr:uid="{7B1E12AC-21E9-4904-ACB8-F3CAD7D358D7}"/>
    <hyperlink ref="E59" r:id="rId105" display="https://www.basketball-reference.com/teams/ORL/2024.html" xr:uid="{EDF8ACF0-E025-4F6D-A9C4-4A6B6282476D}"/>
    <hyperlink ref="B60" r:id="rId106" display="https://www.basketball-reference.com/players/b/blackle01.html" xr:uid="{CB28A1CE-9F04-48BF-83FD-921E77EEBEC6}"/>
    <hyperlink ref="E60" r:id="rId107" display="https://www.basketball-reference.com/teams/CHO/2024.html" xr:uid="{4565D82A-B535-4D27-BF28-D5D2D95A1A13}"/>
    <hyperlink ref="B61" r:id="rId108" display="https://www.basketball-reference.com/players/b/bogdabo01.html" xr:uid="{D57E2E57-3A9B-4955-AF0D-94300F406A8E}"/>
    <hyperlink ref="E61" r:id="rId109" display="https://www.basketball-reference.com/teams/ATL/2024.html" xr:uid="{E63A6F39-F38B-4204-8C67-AEE0180FB513}"/>
    <hyperlink ref="B62" r:id="rId110" display="https://www.basketball-reference.com/players/b/bogdabo02.html" xr:uid="{8619DCBB-4FA3-4769-B776-1BF2C4FD7301}"/>
    <hyperlink ref="E62" r:id="rId111" display="https://www.basketball-reference.com/teams/DET/2024.html" xr:uid="{C91A1C27-5A92-4C7A-B213-2F24F4144D51}"/>
    <hyperlink ref="B63" r:id="rId112" display="https://www.basketball-reference.com/players/b/bolbo01.html" xr:uid="{F028B8CC-9CCD-49D2-8360-2ACC56EF56F6}"/>
    <hyperlink ref="E63" r:id="rId113" display="https://www.basketball-reference.com/teams/PHO/2024.html" xr:uid="{79AD2817-09D1-40A0-A06E-E1002939AFF3}"/>
    <hyperlink ref="B64" r:id="rId114" display="https://www.basketball-reference.com/players/b/boldema01.html" xr:uid="{8CF932CE-1991-4E1C-A829-AD15CE50D528}"/>
    <hyperlink ref="E64" r:id="rId115" display="https://www.basketball-reference.com/teams/MIL/2024.html" xr:uid="{41F3004A-F5CA-45B3-B5E5-9D6949809DA6}"/>
    <hyperlink ref="B65" r:id="rId116" display="https://www.basketball-reference.com/players/b/bookede01.html" xr:uid="{B54CEEF7-C3CD-40EA-A98B-5188F7782AC7}"/>
    <hyperlink ref="E65" r:id="rId117" display="https://www.basketball-reference.com/teams/PHO/2024.html" xr:uid="{BC930FC3-8DD6-417F-A596-686D6C2405CA}"/>
    <hyperlink ref="B66" r:id="rId118" display="https://www.basketball-reference.com/players/b/bostobr01.html" xr:uid="{759C3197-C529-4B6E-9081-312AAB222590}"/>
    <hyperlink ref="E66" r:id="rId119" display="https://www.basketball-reference.com/teams/LAC/2024.html" xr:uid="{ABC4A13C-A914-4B42-B38C-5C8C6FD6CABD}"/>
    <hyperlink ref="B67" r:id="rId120" display="https://www.basketball-reference.com/players/b/bouchch01.html" xr:uid="{6CC76FDF-DD6B-4B04-8ABC-A75C22FC26A0}"/>
    <hyperlink ref="E67" r:id="rId121" display="https://www.basketball-reference.com/teams/TOR/2024.html" xr:uid="{1A784365-7DB8-4ED6-A753-AD4A854F1F0D}"/>
    <hyperlink ref="B68" r:id="rId122" display="https://www.basketball-reference.com/players/b/bouknja01.html" xr:uid="{278DA5FE-50CD-4415-838C-1DDA2E010937}"/>
    <hyperlink ref="E68" r:id="rId123" display="https://www.basketball-reference.com/teams/CHO/2024.html" xr:uid="{949B0A75-617E-491D-BF04-F0E6B3B7E359}"/>
    <hyperlink ref="B69" r:id="rId124" display="https://www.basketball-reference.com/players/b/bouyeja01.html" xr:uid="{3BA4509A-6928-4F75-984D-D8770A7BD023}"/>
    <hyperlink ref="E69" r:id="rId125" display="https://www.basketball-reference.com/teams/POR/2024.html" xr:uid="{5D22A911-C35D-42B5-B849-C83527B322A4}"/>
    <hyperlink ref="B70" r:id="rId126" display="https://www.basketball-reference.com/players/b/branhma01.html" xr:uid="{B96FD974-5E40-4C96-8329-11D378C94343}"/>
    <hyperlink ref="E70" r:id="rId127" display="https://www.basketball-reference.com/teams/SAS/2024.html" xr:uid="{7C9BD1B7-C4B1-477D-B5AE-1BCDC84F994D}"/>
    <hyperlink ref="B71" r:id="rId128" display="https://www.basketball-reference.com/players/b/braunch01.html" xr:uid="{F1C92562-FB13-4234-80B3-3EC42BD88B7F}"/>
    <hyperlink ref="E71" r:id="rId129" display="https://www.basketball-reference.com/teams/DEN/2024.html" xr:uid="{EECBF6AD-2EEC-4142-8AD1-A1470C558D34}"/>
    <hyperlink ref="B72" r:id="rId130" display="https://www.basketball-reference.com/players/b/bridgmi01.html" xr:uid="{5E0CBA0C-B1FA-4BF7-974A-8F18EDEC5C2C}"/>
    <hyperlink ref="E72" r:id="rId131" display="https://www.basketball-reference.com/teams/BRK/2024.html" xr:uid="{9D1A0ACF-56C4-42CE-A149-4A2623AB0FFC}"/>
    <hyperlink ref="B73" r:id="rId132" display="https://www.basketball-reference.com/players/b/bridgmi02.html" xr:uid="{4871852E-3692-4907-B45E-226450E48157}"/>
    <hyperlink ref="E73" r:id="rId133" display="https://www.basketball-reference.com/teams/CHO/2024.html" xr:uid="{B86E98B3-A594-4D4F-89CC-D6D03598EB6A}"/>
    <hyperlink ref="B74" r:id="rId134" display="https://www.basketball-reference.com/players/b/brissos01.html" xr:uid="{5A2FC7A2-8FF0-4514-85C2-D54CEC823C4F}"/>
    <hyperlink ref="E74" r:id="rId135" display="https://www.basketball-reference.com/teams/BOS/2024.html" xr:uid="{93AB3828-088E-47AD-808F-C7359169D0C3}"/>
    <hyperlink ref="B76" r:id="rId136" display="https://www.basketball-reference.com/players/b/brogdma01.html" xr:uid="{7C4EA7BA-31BB-471D-A5D1-CEBC083643F0}"/>
    <hyperlink ref="E76" r:id="rId137" display="https://www.basketball-reference.com/teams/POR/2024.html" xr:uid="{FD38C8D2-71BF-4AB6-80D9-D0D53D753175}"/>
    <hyperlink ref="B77" r:id="rId138" display="https://www.basketball-reference.com/players/b/brookar01.html" xr:uid="{11AA976D-FB3A-4E3D-B913-0C87FD29252D}"/>
    <hyperlink ref="E77" r:id="rId139" display="https://www.basketball-reference.com/teams/BRK/2024.html" xr:uid="{929BF214-D886-4296-9E69-4160643DF681}"/>
    <hyperlink ref="B78" r:id="rId140" display="https://www.basketball-reference.com/players/b/brookdi01.html" xr:uid="{C3F6B6FF-D068-421B-BF2A-1222BE20D891}"/>
    <hyperlink ref="E78" r:id="rId141" display="https://www.basketball-reference.com/teams/HOU/2024.html" xr:uid="{1C836FEA-F787-4AC7-9C69-72BA306D8420}"/>
    <hyperlink ref="B79" r:id="rId142" display="https://www.basketball-reference.com/players/b/brownbr01.html" xr:uid="{9523B483-713E-4671-9F8D-950B709CBC64}"/>
    <hyperlink ref="B80" r:id="rId143" display="https://www.basketball-reference.com/players/b/brownbr01.html" xr:uid="{6EABD84E-4FAE-488C-A0E7-267A90C9BDB3}"/>
    <hyperlink ref="E80" r:id="rId144" display="https://www.basketball-reference.com/teams/IND/2024.html" xr:uid="{6D9D3608-68A0-48D5-B9A6-59824283E43B}"/>
    <hyperlink ref="B81" r:id="rId145" display="https://www.basketball-reference.com/players/b/brownbr01.html" xr:uid="{B620396A-A7DD-4AEF-9A76-28319D21D1B5}"/>
    <hyperlink ref="E81" r:id="rId146" display="https://www.basketball-reference.com/teams/TOR/2024.html" xr:uid="{9A0D70F2-18B1-4201-B6E3-AA66373D5645}"/>
    <hyperlink ref="B82" r:id="rId147" display="https://www.basketball-reference.com/players/b/brownch02.html" xr:uid="{4043ABF1-8414-4C99-BD5A-F4F58371ACF0}"/>
    <hyperlink ref="E82" r:id="rId148" display="https://www.basketball-reference.com/teams/NYK/2024.html" xr:uid="{A37555FE-1DC8-4E8B-99D7-443DCB4C0185}"/>
    <hyperlink ref="B83" r:id="rId149" display="https://www.basketball-reference.com/players/b/browngr01.html" xr:uid="{49305298-F41B-4A37-B32C-2F51C47E1C03}"/>
    <hyperlink ref="E83" r:id="rId150" display="https://www.basketball-reference.com/teams/DAL/2024.html" xr:uid="{30AD7CCD-5D16-4819-BDF4-C6DD05A0533C}"/>
    <hyperlink ref="B84" r:id="rId151" display="https://www.basketball-reference.com/players/b/brownja02.html" xr:uid="{2F90EE88-21C1-45FE-B9F7-96B60D712A1F}"/>
    <hyperlink ref="E84" r:id="rId152" display="https://www.basketball-reference.com/teams/BOS/2024.html" xr:uid="{B16A665A-DAB0-4FE6-8CCB-3930B7FEAE17}"/>
    <hyperlink ref="B85" r:id="rId153" display="https://www.basketball-reference.com/players/b/brownke03.html" xr:uid="{DEFCB79C-EC6D-47AC-92A0-59BA7DC5E093}"/>
    <hyperlink ref="E85" r:id="rId154" display="https://www.basketball-reference.com/teams/IND/2024.html" xr:uid="{A1E89739-BB70-4007-9C73-6BD4E7C7BE3D}"/>
    <hyperlink ref="B86" r:id="rId155" display="https://www.basketball-reference.com/players/b/brownko01.html" xr:uid="{7D99753A-48CF-4AA0-8324-4EE8A3F1EBC1}"/>
    <hyperlink ref="E86" r:id="rId156" display="https://www.basketball-reference.com/teams/LAC/2024.html" xr:uid="{2A4F614A-51F3-4243-A6BD-292DEA1C5FC1}"/>
    <hyperlink ref="B87" r:id="rId157" display="https://www.basketball-reference.com/players/b/brownmo01.html" xr:uid="{DE622CCA-4A1A-43C8-8206-C171E966D457}"/>
    <hyperlink ref="E87" r:id="rId158" display="https://www.basketball-reference.com/teams/POR/2024.html" xr:uid="{C3F6F9E9-EB15-4FCA-9A4A-8299C152626A}"/>
    <hyperlink ref="B88" r:id="rId159" display="https://www.basketball-reference.com/players/b/browntr01.html" xr:uid="{C8B0F050-F88D-4D25-8DCA-DA30FE4CC144}"/>
    <hyperlink ref="E88" r:id="rId160" display="https://www.basketball-reference.com/teams/MIN/2024.html" xr:uid="{E50BB7E6-71B8-46EB-9A8A-0AFD7F7933FD}"/>
    <hyperlink ref="B89" r:id="rId161" display="https://www.basketball-reference.com/players/b/brunsja01.html" xr:uid="{ADEDCC8B-1522-4A94-8E2A-6D3A96CA45AC}"/>
    <hyperlink ref="E89" r:id="rId162" display="https://www.basketball-reference.com/teams/NYK/2024.html" xr:uid="{C705782D-2786-477E-9FBE-2C9D740C010B}"/>
    <hyperlink ref="B90" r:id="rId163" display="https://www.basketball-reference.com/players/b/bryanth01.html" xr:uid="{D3F0F90D-BEA4-40BE-A103-7FFA3896D47F}"/>
    <hyperlink ref="E90" r:id="rId164" display="https://www.basketball-reference.com/teams/MIA/2024.html" xr:uid="{91A447B0-CF5D-4BD0-9F1F-21C5ED1D8445}"/>
    <hyperlink ref="B91" r:id="rId165" display="https://www.basketball-reference.com/players/b/bufkiko01.html" xr:uid="{956B8810-4EA1-4CF8-8018-DB6E5A65FC75}"/>
    <hyperlink ref="E91" r:id="rId166" display="https://www.basketball-reference.com/teams/ATL/2024.html" xr:uid="{A7B07A46-F005-45A9-94B7-46F3088879E3}"/>
    <hyperlink ref="B92" r:id="rId167" display="https://www.basketball-reference.com/players/b/bullore01.html" xr:uid="{CDA3FFCD-72FC-4096-83AC-956E722A1A02}"/>
    <hyperlink ref="E92" r:id="rId168" display="https://www.basketball-reference.com/teams/HOU/2024.html" xr:uid="{24A0C0F8-C46A-4E9C-ADD4-35715705BCE9}"/>
    <hyperlink ref="B93" r:id="rId169" display="https://www.basketball-reference.com/players/b/burksal01.html" xr:uid="{CE277CE8-9A03-411B-A04E-08C8E21ACA74}"/>
    <hyperlink ref="E93" r:id="rId170" display="https://www.basketball-reference.com/teams/DET/2024.html" xr:uid="{88F77941-8304-42F8-87B2-23CAADD1CE10}"/>
    <hyperlink ref="B94" r:id="rId171" display="https://www.basketball-reference.com/players/b/butleja02.html" xr:uid="{71433315-E3C8-4C6F-BFB7-66298FD30A17}"/>
    <hyperlink ref="E94" r:id="rId172" display="https://www.basketball-reference.com/teams/WAS/2024.html" xr:uid="{8D78B4FF-EFF7-4AD7-B0A5-B8E9BCBF914D}"/>
    <hyperlink ref="B95" r:id="rId173" display="https://www.basketball-reference.com/players/b/butleji01.html" xr:uid="{E033E00D-16EA-43A4-8094-4346C68C739A}"/>
    <hyperlink ref="E95" r:id="rId174" display="https://www.basketball-reference.com/teams/MIA/2024.html" xr:uid="{D890DAC1-23D6-4C58-9FE1-B2439B01151F}"/>
    <hyperlink ref="B96" r:id="rId175" display="https://www.basketball-reference.com/players/c/cainja01.html" xr:uid="{BDFB6208-6996-4587-B62B-73B4602904E2}"/>
    <hyperlink ref="E96" r:id="rId176" display="https://www.basketball-reference.com/teams/MIA/2024.html" xr:uid="{5015715E-4EBA-460D-AD71-3F464A6A054D}"/>
    <hyperlink ref="B97" r:id="rId177" display="https://www.basketball-reference.com/players/c/caldwke01.html" xr:uid="{003583F3-2296-4522-B0E3-FBD5222D12D6}"/>
    <hyperlink ref="E97" r:id="rId178" display="https://www.basketball-reference.com/teams/DEN/2024.html" xr:uid="{1419F8BA-77D9-4FCF-9BB1-E5AA3A45C8F7}"/>
    <hyperlink ref="B99" r:id="rId179" display="https://www.basketball-reference.com/players/c/camarto01.html" xr:uid="{C9337D2D-BECA-40E1-BA12-1D5547A37926}"/>
    <hyperlink ref="E99" r:id="rId180" display="https://www.basketball-reference.com/teams/POR/2024.html" xr:uid="{C7D8F229-E448-4C13-A58D-57C9A1E009DD}"/>
    <hyperlink ref="B100" r:id="rId181" display="https://www.basketball-reference.com/players/c/capelca01.html" xr:uid="{4714D361-79A8-49E0-8604-33F2418DA5AF}"/>
    <hyperlink ref="E100" r:id="rId182" display="https://www.basketball-reference.com/teams/ATL/2024.html" xr:uid="{12F885C3-C73A-429F-ABAB-DD8A9EEBB62D}"/>
    <hyperlink ref="B101" r:id="rId183" display="https://www.basketball-reference.com/players/c/carteje01.html" xr:uid="{BF29A27C-E6B7-4072-B670-3FABB38BE341}"/>
    <hyperlink ref="E101" r:id="rId184" display="https://www.basketball-reference.com/teams/CHI/2024.html" xr:uid="{753BFD36-219F-4486-883A-1523E095DF1F}"/>
    <hyperlink ref="B102" r:id="rId185" display="https://www.basketball-reference.com/players/c/cartewe01.html" xr:uid="{8F7F2426-BEEE-4805-B8BA-567346395E94}"/>
    <hyperlink ref="E102" r:id="rId186" display="https://www.basketball-reference.com/teams/ORL/2024.html" xr:uid="{0410BA2F-E101-41CE-9468-7193DA74526C}"/>
    <hyperlink ref="B103" r:id="rId187" display="https://www.basketball-reference.com/players/c/carusal01.html" xr:uid="{8C5E7673-88B8-4269-82EC-38DBE45F345E}"/>
    <hyperlink ref="E103" r:id="rId188" display="https://www.basketball-reference.com/teams/CHI/2024.html" xr:uid="{C64277E0-9A99-4F59-88AD-556DA0E67D65}"/>
    <hyperlink ref="B104" r:id="rId189" display="https://www.basketball-reference.com/players/c/castlco01.html" xr:uid="{C00C417F-6E56-4BF4-8FA1-264DDF354CB8}"/>
    <hyperlink ref="E104" r:id="rId190" display="https://www.basketball-reference.com/teams/LAL/2024.html" xr:uid="{69AED2B2-D043-4720-A772-476A897187C6}"/>
    <hyperlink ref="B105" r:id="rId191" display="https://www.basketball-reference.com/players/c/cazalma01.html" xr:uid="{D7C0A684-1431-428D-8514-0F5814D1A9C7}"/>
    <hyperlink ref="E105" r:id="rId192" display="https://www.basketball-reference.com/teams/DET/2024.html" xr:uid="{33564A3C-1F06-4246-8BED-B48864C21760}"/>
    <hyperlink ref="B106" r:id="rId193" display="https://www.basketball-reference.com/players/c/champju02.html" xr:uid="{EA56972C-6C5C-4769-864F-43999FBAD6E0}"/>
    <hyperlink ref="E106" r:id="rId194" display="https://www.basketball-reference.com/teams/SAS/2024.html" xr:uid="{19044126-33BD-4ABC-9421-DE16D185BE3A}"/>
    <hyperlink ref="B107" r:id="rId195" display="https://www.basketball-reference.com/players/c/chrisma02.html" xr:uid="{3FD63D0E-A85F-4797-8149-12C95D6A0280}"/>
    <hyperlink ref="E107" r:id="rId196" display="https://www.basketball-reference.com/teams/LAL/2024.html" xr:uid="{0F37EF27-23A5-48E0-B01A-5E2219085998}"/>
    <hyperlink ref="B108" r:id="rId197" display="https://www.basketball-reference.com/players/c/cissosi01.html" xr:uid="{A14E46B2-F1D6-43A6-89B0-81E1CEBAB0F8}"/>
    <hyperlink ref="E108" r:id="rId198" display="https://www.basketball-reference.com/teams/SAS/2024.html" xr:uid="{E48AE15E-5D59-4D6D-93E6-1FE8E3E7B8F6}"/>
    <hyperlink ref="B109" r:id="rId199" display="https://www.basketball-reference.com/players/c/clarkjo01.html" xr:uid="{2D0173F7-904E-4A60-9652-766EDEED6573}"/>
    <hyperlink ref="E109" r:id="rId200" display="https://www.basketball-reference.com/teams/UTA/2024.html" xr:uid="{67937819-0957-40D1-8901-832158F0E467}"/>
    <hyperlink ref="B110" r:id="rId201" display="https://www.basketball-reference.com/players/c/claxtni01.html" xr:uid="{90C186A2-912B-49A3-8E95-5B2CAD3471B2}"/>
    <hyperlink ref="E110" r:id="rId202" display="https://www.basketball-reference.com/teams/BRK/2024.html" xr:uid="{C729C2EF-9646-4DE9-9F4A-A3266BC354D9}"/>
    <hyperlink ref="B111" r:id="rId203" display="https://www.basketball-reference.com/players/c/clownno01.html" xr:uid="{1337AF2A-9B15-42D8-A2C3-C4F60084A3E7}"/>
    <hyperlink ref="E111" r:id="rId204" display="https://www.basketball-reference.com/teams/BRK/2024.html" xr:uid="{69EFD7CF-5439-4271-8CCA-4BCDEAFF906E}"/>
    <hyperlink ref="B112" r:id="rId205" display="https://www.basketball-reference.com/players/c/coffeam01.html" xr:uid="{3223B15A-AEB2-4D51-97A1-1A0D711508A9}"/>
    <hyperlink ref="E112" r:id="rId206" display="https://www.basketball-reference.com/teams/LAC/2024.html" xr:uid="{2AE12F25-458E-49FA-93EF-F0B3A2A5678D}"/>
    <hyperlink ref="B113" r:id="rId207" display="https://www.basketball-reference.com/players/c/collijo01.html" xr:uid="{F79B4DF4-B223-4FF2-8D02-8C4410D53B54}"/>
    <hyperlink ref="E113" r:id="rId208" display="https://www.basketball-reference.com/teams/UTA/2024.html" xr:uid="{577A4820-AA3F-4BA7-BBDE-0C84274ADF21}"/>
    <hyperlink ref="B114" r:id="rId209" display="https://www.basketball-reference.com/players/c/colliza01.html" xr:uid="{A4BAF904-203C-4066-814E-8DE5FACF6ECE}"/>
    <hyperlink ref="E114" r:id="rId210" display="https://www.basketball-reference.com/teams/SAS/2024.html" xr:uid="{DD1CAC26-87EB-4041-96EF-7D4B06B65AC1}"/>
    <hyperlink ref="B115" r:id="rId211" display="https://www.basketball-reference.com/players/c/conlemi01.html" xr:uid="{D172D1B5-1B24-4F21-A00D-5E45FFEAF692}"/>
    <hyperlink ref="E115" r:id="rId212" display="https://www.basketball-reference.com/teams/MIN/2024.html" xr:uid="{C64AD52F-CC52-4211-A49F-E49C16D60758}"/>
    <hyperlink ref="B116" r:id="rId213" display="https://www.basketball-reference.com/players/c/connapa01.html" xr:uid="{243B090D-D186-4124-ADB9-8F003BA34EDF}"/>
    <hyperlink ref="E116" r:id="rId214" display="https://www.basketball-reference.com/teams/MIL/2024.html" xr:uid="{CF82BA29-113A-4883-9CE4-DC9A094D9E43}"/>
    <hyperlink ref="B117" r:id="rId215" display="https://www.basketball-reference.com/players/c/coulibi01.html" xr:uid="{D1AF9914-00B5-49A0-A752-74521B56F082}"/>
    <hyperlink ref="E117" r:id="rId216" display="https://www.basketball-reference.com/teams/WAS/2024.html" xr:uid="{4B5A9BA9-4D65-43A6-825E-266F97B3A732}"/>
    <hyperlink ref="B118" r:id="rId217" display="https://www.basketball-reference.com/players/c/councri01.html" xr:uid="{2E989047-D1AE-43F0-9255-50FF6B54A6C9}"/>
    <hyperlink ref="E118" r:id="rId218" display="https://www.basketball-reference.com/teams/PHI/2024.html" xr:uid="{F7AEF3E3-FEC8-4F98-8D2F-3B7E1F22D6F0}"/>
    <hyperlink ref="B120" r:id="rId219" display="https://www.basketball-reference.com/players/c/covinro01.html" xr:uid="{0407B195-1E22-46DE-B83F-19AC5B53936A}"/>
    <hyperlink ref="B121" r:id="rId220" display="https://www.basketball-reference.com/players/c/covinro01.html" xr:uid="{1F0687CD-C1F1-4C19-A319-7ABD6B32D63C}"/>
    <hyperlink ref="E121" r:id="rId221" display="https://www.basketball-reference.com/teams/LAC/2024.html" xr:uid="{EC2CD2D0-0944-4DB6-9D4E-107EF025D575}"/>
    <hyperlink ref="B122" r:id="rId222" display="https://www.basketball-reference.com/players/c/covinro01.html" xr:uid="{71FBED1A-4D16-4C10-B005-87D50B9635AE}"/>
    <hyperlink ref="E122" r:id="rId223" display="https://www.basketball-reference.com/teams/PHI/2024.html" xr:uid="{F020FDF7-360F-4394-9028-485DFD2A1176}"/>
    <hyperlink ref="B123" r:id="rId224" display="https://www.basketball-reference.com/players/c/craigto01.html" xr:uid="{D24A5921-8E34-42C4-8447-96686554D831}"/>
    <hyperlink ref="E123" r:id="rId225" display="https://www.basketball-reference.com/teams/CHI/2024.html" xr:uid="{E16F1336-57AC-4D1D-8BB1-8B67B8159BBE}"/>
    <hyperlink ref="B124" r:id="rId226" display="https://www.basketball-reference.com/players/c/crowdja01.html" xr:uid="{E94086C2-D934-4C97-8E8B-AE463C5381A0}"/>
    <hyperlink ref="E124" r:id="rId227" display="https://www.basketball-reference.com/teams/MIL/2024.html" xr:uid="{A0A37EBF-2C75-4E41-963F-779A68626C5A}"/>
    <hyperlink ref="B125" r:id="rId228" display="https://www.basketball-reference.com/players/c/cunnica01.html" xr:uid="{08565883-2405-4DE7-B2D6-7FD07D46B3E4}"/>
    <hyperlink ref="E125" r:id="rId229" display="https://www.basketball-reference.com/teams/DET/2024.html" xr:uid="{6984A22C-3DD7-4F4D-BA3E-81D76CB81433}"/>
    <hyperlink ref="B126" r:id="rId230" display="https://www.basketball-reference.com/players/c/curryse01.html" xr:uid="{23E7A69D-926A-4C52-9039-2C5EFD0FC755}"/>
    <hyperlink ref="E126" r:id="rId231" display="https://www.basketball-reference.com/teams/DAL/2024.html" xr:uid="{FACC8A34-4C67-4940-9B79-1C3640DA2EA9}"/>
    <hyperlink ref="B127" r:id="rId232" display="https://www.basketball-reference.com/players/c/curryst01.html" xr:uid="{03A41C0D-FD61-431B-B3DC-B8B292BE7C84}"/>
    <hyperlink ref="E127" r:id="rId233" display="https://www.basketball-reference.com/teams/GSW/2024.html" xr:uid="{1393EC61-23B6-4C7A-A0B7-7E0399BAD7CF}"/>
    <hyperlink ref="B128" r:id="rId234" display="https://www.basketball-reference.com/players/d/daniedy01.html" xr:uid="{920E20BA-EEC1-46F5-9E18-0E17545AA83D}"/>
    <hyperlink ref="E128" r:id="rId235" display="https://www.basketball-reference.com/teams/NOP/2024.html" xr:uid="{58E0D746-29B2-439A-AC09-CC1C57A19713}"/>
    <hyperlink ref="B129" r:id="rId236" display="https://www.basketball-reference.com/players/d/davisan02.html" xr:uid="{6C51750B-8BFB-45CC-9555-4637296E8BB2}"/>
    <hyperlink ref="E129" r:id="rId237" display="https://www.basketball-reference.com/teams/LAL/2024.html" xr:uid="{724B5AC1-4A95-49A8-89BE-87A09076441E}"/>
    <hyperlink ref="B130" r:id="rId238" display="https://www.basketball-reference.com/players/d/davisjo06.html" xr:uid="{E63C1999-296E-4AF2-B159-A50C9BF9F5AE}"/>
    <hyperlink ref="E130" r:id="rId239" display="https://www.basketball-reference.com/teams/WAS/2024.html" xr:uid="{4914E430-8887-4FA8-B2A1-B243B4B73760}"/>
    <hyperlink ref="B131" r:id="rId240" display="https://www.basketball-reference.com/players/d/davisjd01.html" xr:uid="{9E5FD4C3-2C39-4553-B731-3834C97B95D4}"/>
    <hyperlink ref="E131" r:id="rId241" display="https://www.basketball-reference.com/teams/BOS/2024.html" xr:uid="{853BB605-7364-4AC4-88BD-860D70D182FB}"/>
    <hyperlink ref="B132" r:id="rId242" display="https://www.basketball-reference.com/players/d/dennide01.html" xr:uid="{928CA407-73AE-441B-A176-3250172DD452}"/>
    <hyperlink ref="E132" r:id="rId243" display="https://www.basketball-reference.com/teams/DAL/2024.html" xr:uid="{71DF833B-B692-46A2-8BE6-B56A59880CF2}"/>
    <hyperlink ref="B133" r:id="rId244" display="https://www.basketball-reference.com/players/d/derozde01.html" xr:uid="{B4E82D22-665F-4626-81F4-B67A640FA58B}"/>
    <hyperlink ref="E133" r:id="rId245" display="https://www.basketball-reference.com/teams/CHI/2024.html" xr:uid="{73FBDE6D-EE60-4913-BD6F-138C2F58B8EF}"/>
    <hyperlink ref="B134" r:id="rId246" display="https://www.basketball-reference.com/players/d/diabamo01.html" xr:uid="{2192680B-6125-4EAC-BAF5-37C4AC34EC17}"/>
    <hyperlink ref="E134" r:id="rId247" display="https://www.basketball-reference.com/teams/LAC/2024.html" xr:uid="{D3F0032F-571C-4494-B195-95503CBE821D}"/>
    <hyperlink ref="B135" r:id="rId248" display="https://www.basketball-reference.com/players/d/diakima01.html" xr:uid="{7A2981D3-AAB2-4E62-B6DD-7016DB3D1962}"/>
    <hyperlink ref="E135" r:id="rId249" display="https://www.basketball-reference.com/teams/SAS/2024.html" xr:uid="{B1AE94F8-AB94-474E-95BC-48864A19E3AA}"/>
    <hyperlink ref="B136" r:id="rId250" display="https://www.basketball-reference.com/players/d/diallha01.html" xr:uid="{391E00B2-F986-4C18-8942-F7513CF959FE}"/>
    <hyperlink ref="E136" r:id="rId251" display="https://www.basketball-reference.com/teams/WAS/2024.html" xr:uid="{8F4AF9BC-EE43-4F3C-A289-3BD9C64A7E90}"/>
    <hyperlink ref="B137" r:id="rId252" display="https://www.basketball-reference.com/players/d/dickgr01.html" xr:uid="{E5374135-3681-42B7-9E76-93B365966BFD}"/>
    <hyperlink ref="E137" r:id="rId253" display="https://www.basketball-reference.com/teams/TOR/2024.html" xr:uid="{AF19D40B-1378-4B5B-A338-CA5E65EE77A8}"/>
    <hyperlink ref="B138" r:id="rId254" display="https://www.basketball-reference.com/players/d/diengou01.html" xr:uid="{910ECF0F-BCA0-4056-B1F8-4B1D2115D07A}"/>
    <hyperlink ref="E138" r:id="rId255" display="https://www.basketball-reference.com/teams/OKC/2024.html" xr:uid="{9CF24ABB-C4A1-4993-8E74-DF871329ECC3}"/>
    <hyperlink ref="B139" r:id="rId256" display="https://www.basketball-reference.com/players/d/dinwisp01.html" xr:uid="{5A1A8B3A-24E1-49E9-BD5C-BA3D2C6A46C0}"/>
    <hyperlink ref="E139" r:id="rId257" display="https://www.basketball-reference.com/teams/BRK/2024.html" xr:uid="{78BD953D-69AA-4525-9A02-65AA9C3AD7E2}"/>
    <hyperlink ref="B140" r:id="rId258" display="https://www.basketball-reference.com/players/d/divindo01.html" xr:uid="{4C882FCE-5ADB-4E47-A044-B1C6FF4F2B14}"/>
    <hyperlink ref="E140" r:id="rId259" display="https://www.basketball-reference.com/teams/NYK/2024.html" xr:uid="{F1C3F649-7A97-4052-8F2E-B15C913B9E40}"/>
    <hyperlink ref="B141" r:id="rId260" display="https://www.basketball-reference.com/players/d/doncilu01.html" xr:uid="{5396E174-95E3-4BB0-BEC9-97D067749907}"/>
    <hyperlink ref="E141" r:id="rId261" display="https://www.basketball-reference.com/teams/DAL/2024.html" xr:uid="{F3C727DB-F83E-4DE8-A947-0D363F77F0DE}"/>
    <hyperlink ref="B143" r:id="rId262" display="https://www.basketball-reference.com/players/d/dortlu01.html" xr:uid="{712614EE-19DE-4F8B-90D8-33B98221033C}"/>
    <hyperlink ref="E143" r:id="rId263" display="https://www.basketball-reference.com/teams/OKC/2024.html" xr:uid="{5AB44843-0B18-4B18-A112-D086E9F4CF34}"/>
    <hyperlink ref="B144" r:id="rId264" display="https://www.basketball-reference.com/players/d/dosunay01.html" xr:uid="{DF02CB9E-0198-413C-8A83-5836FCE3C99F}"/>
    <hyperlink ref="E144" r:id="rId265" display="https://www.basketball-reference.com/teams/CHI/2024.html" xr:uid="{77F137EF-9A9C-405E-97D2-16238C1A8258}"/>
    <hyperlink ref="B145" r:id="rId266" display="https://www.basketball-reference.com/players/d/drumman01.html" xr:uid="{DB7C19D3-119E-4545-9CB4-E4B126A80DA7}"/>
    <hyperlink ref="E145" r:id="rId267" display="https://www.basketball-reference.com/teams/CHI/2024.html" xr:uid="{6A0D11B8-AB0D-496A-962A-28A916AEC870}"/>
    <hyperlink ref="B146" r:id="rId268" display="https://www.basketball-reference.com/players/d/duartch01.html" xr:uid="{FFEF4191-D741-482F-9BC3-B1E9632AE0A2}"/>
    <hyperlink ref="E146" r:id="rId269" display="https://www.basketball-reference.com/teams/SAC/2024.html" xr:uid="{CC95521D-3B17-45A9-AA37-28947D0EDF00}"/>
    <hyperlink ref="B147" r:id="rId270" display="https://www.basketball-reference.com/players/d/dunnkr01.html" xr:uid="{843EBCCF-EABB-49F7-BE89-A3EBBBC6EB8B}"/>
    <hyperlink ref="E147" r:id="rId271" display="https://www.basketball-reference.com/teams/UTA/2024.html" xr:uid="{F10C44EF-4B02-4D8F-B489-4A8B6949DDF8}"/>
    <hyperlink ref="B148" r:id="rId272" display="https://www.basketball-reference.com/players/d/duranke01.html" xr:uid="{69BB96DF-2677-4F9C-85BB-75CE22C5B08A}"/>
    <hyperlink ref="E148" r:id="rId273" display="https://www.basketball-reference.com/teams/PHO/2024.html" xr:uid="{FE95B0B1-89F3-4801-8E3C-8BF5F58C84A2}"/>
    <hyperlink ref="B149" r:id="rId274" display="https://www.basketball-reference.com/players/d/durenja01.html" xr:uid="{6D4DB9B3-82A2-431E-84E0-1CAC5792D34D}"/>
    <hyperlink ref="E149" r:id="rId275" display="https://www.basketball-reference.com/teams/DET/2024.html" xr:uid="{F9D368EA-1284-428F-AADE-B8A64864E4EB}"/>
    <hyperlink ref="B150" r:id="rId276" display="https://www.basketball-reference.com/players/e/easonta01.html" xr:uid="{60A4AF63-0259-4F8B-AD26-E81E6DF7ABC3}"/>
    <hyperlink ref="E150" r:id="rId277" display="https://www.basketball-reference.com/teams/HOU/2024.html" xr:uid="{59C6BE7F-3258-40A3-A2C7-746564081235}"/>
    <hyperlink ref="B151" r:id="rId278" display="https://www.basketball-reference.com/players/e/edwaran01.html" xr:uid="{2BBA094D-B508-48B8-BED7-67DA95DB6739}"/>
    <hyperlink ref="E151" r:id="rId279" display="https://www.basketball-reference.com/teams/MIN/2024.html" xr:uid="{2AC5E661-4108-4302-B32A-2F6782BFC229}"/>
    <hyperlink ref="B152" r:id="rId280" display="https://www.basketball-reference.com/players/e/edwarke02.html" xr:uid="{6746E227-8869-4C86-972E-BA43B4B238B1}"/>
    <hyperlink ref="E152" r:id="rId281" display="https://www.basketball-reference.com/teams/SAC/2024.html" xr:uid="{44784EA2-4555-48EC-BE65-32C5F6712C38}"/>
    <hyperlink ref="B153" r:id="rId282" display="https://www.basketball-reference.com/players/e/elliske01.html" xr:uid="{BEFFC74B-C6E6-4D95-9AEE-34B7E7BBF4DB}"/>
    <hyperlink ref="E153" r:id="rId283" display="https://www.basketball-reference.com/teams/SAC/2024.html" xr:uid="{0000AEAB-4F79-48A2-A770-4B35E0C6CA0E}"/>
    <hyperlink ref="B154" r:id="rId284" display="https://www.basketball-reference.com/players/e/embiijo01.html" xr:uid="{F7A881F7-15AB-43F3-892E-77BFFAE7CE6F}"/>
    <hyperlink ref="E154" r:id="rId285" display="https://www.basketball-reference.com/teams/PHI/2024.html" xr:uid="{3222D1CF-5C9C-40C6-A54D-B6E3C73775A0}"/>
    <hyperlink ref="B155" r:id="rId286" display="https://www.basketball-reference.com/players/e/eubandr01.html" xr:uid="{BC106F90-1725-45BF-9D95-A76F258E80AF}"/>
    <hyperlink ref="E155" r:id="rId287" display="https://www.basketball-reference.com/teams/PHO/2024.html" xr:uid="{D8D64439-BF40-42DA-B23A-5A3892A1FE69}"/>
    <hyperlink ref="B156" r:id="rId288" display="https://www.basketball-reference.com/players/e/evbuoto01.html" xr:uid="{068213BB-3B29-4694-8405-8CF122FE6023}"/>
    <hyperlink ref="E156" r:id="rId289" display="https://www.basketball-reference.com/teams/MEM/2024.html" xr:uid="{C6275F1B-BCC0-4D74-A945-8A97BF378FEA}"/>
    <hyperlink ref="B157" r:id="rId290" display="https://www.basketball-reference.com/players/e/exumda01.html" xr:uid="{155788C3-1CED-4BDF-B63E-8EBD98CF5487}"/>
    <hyperlink ref="E157" r:id="rId291" display="https://www.basketball-reference.com/teams/DAL/2024.html" xr:uid="{C691EE3E-BE53-456D-AA93-9E34E8CE081D}"/>
    <hyperlink ref="B158" r:id="rId292" display="https://www.basketball-reference.com/players/f/fernabr01.html" xr:uid="{DD15D1B8-6763-4A28-A3BA-B6872E58EFE9}"/>
    <hyperlink ref="E158" r:id="rId293" display="https://www.basketball-reference.com/teams/ATL/2024.html" xr:uid="{45236411-9B10-4121-AB25-27FE26D8C96A}"/>
    <hyperlink ref="B159" r:id="rId294" display="https://www.basketball-reference.com/players/f/finnedo01.html" xr:uid="{C63C1AF5-BEF0-4D80-95D2-52D513F74B1B}"/>
    <hyperlink ref="E159" r:id="rId295" display="https://www.basketball-reference.com/teams/BRK/2024.html" xr:uid="{7DC5DE3D-1B4E-49CE-BDAB-08CE0D981891}"/>
    <hyperlink ref="B160" r:id="rId296" display="https://www.basketball-reference.com/players/f/flynnma01.html" xr:uid="{6B2F2906-7AC6-41A1-8A7A-C79C289A8A4F}"/>
    <hyperlink ref="B161" r:id="rId297" display="https://www.basketball-reference.com/players/f/flynnma01.html" xr:uid="{A63244C6-C0DA-48EC-A9F2-A85B98168767}"/>
    <hyperlink ref="E161" r:id="rId298" display="https://www.basketball-reference.com/teams/TOR/2024.html" xr:uid="{2A1C70A0-5B5F-4353-8FD4-DD596D7FE927}"/>
    <hyperlink ref="B162" r:id="rId299" display="https://www.basketball-reference.com/players/f/flynnma01.html" xr:uid="{A5D120A8-0113-45F2-B9CD-CD57220E1EF7}"/>
    <hyperlink ref="E162" r:id="rId300" display="https://www.basketball-reference.com/teams/NYK/2024.html" xr:uid="{FC3A187B-6228-48C4-A28B-30CC13ABF74F}"/>
    <hyperlink ref="B163" r:id="rId301" display="https://www.basketball-reference.com/players/f/fontesi01.html" xr:uid="{25506490-A3E1-4127-8CF5-6B58011218E0}"/>
    <hyperlink ref="E163" r:id="rId302" display="https://www.basketball-reference.com/teams/UTA/2024.html" xr:uid="{A6539DD2-A264-4811-AE02-14CCF9312CF3}"/>
    <hyperlink ref="B164" r:id="rId303" display="https://www.basketball-reference.com/players/f/fordjo01.html" xr:uid="{190A8701-F676-45CF-BAEA-B21BF0CB8F0E}"/>
    <hyperlink ref="E164" r:id="rId304" display="https://www.basketball-reference.com/teams/SAC/2024.html" xr:uid="{7D111D2E-C940-41C1-97A2-A67AD53F003F}"/>
    <hyperlink ref="B166" r:id="rId305" display="https://www.basketball-reference.com/players/f/forretr01.html" xr:uid="{41B4518F-29CA-4171-A9E6-50016C7AD5DF}"/>
    <hyperlink ref="E166" r:id="rId306" display="https://www.basketball-reference.com/teams/ATL/2024.html" xr:uid="{392330A5-1DFF-4CB3-BE2C-4AF7FC0E591D}"/>
    <hyperlink ref="B167" r:id="rId307" display="https://www.basketball-reference.com/players/f/fournev01.html" xr:uid="{F1D124A2-543B-4A2E-9D07-7A569CB476E9}"/>
    <hyperlink ref="E167" r:id="rId308" display="https://www.basketball-reference.com/teams/NYK/2024.html" xr:uid="{511B07BF-1C0F-4D99-82DF-21051CF4F8FA}"/>
    <hyperlink ref="B168" r:id="rId309" display="https://www.basketball-reference.com/players/f/foxde01.html" xr:uid="{8D2188EB-B1DC-4E01-9880-05084AA51657}"/>
    <hyperlink ref="E168" r:id="rId310" display="https://www.basketball-reference.com/teams/SAC/2024.html" xr:uid="{659F25DA-AC76-4F4B-8405-9BE3297BC741}"/>
    <hyperlink ref="B169" r:id="rId311" display="https://www.basketball-reference.com/players/f/freemja01.html" xr:uid="{2BE4FD30-38CF-451F-803B-3817A0A11C8B}"/>
    <hyperlink ref="E169" r:id="rId312" display="https://www.basketball-reference.com/teams/TOR/2024.html" xr:uid="{FACE63B6-83E5-4C8F-93E3-9974FD6A1778}"/>
    <hyperlink ref="B170" r:id="rId313" display="https://www.basketball-reference.com/players/f/fudgeal01.html" xr:uid="{15235A90-A4B3-47CC-B562-110D2D85AF06}"/>
    <hyperlink ref="E170" r:id="rId314" display="https://www.basketball-reference.com/teams/LAL/2024.html" xr:uid="{1DFCC095-96F0-48B6-9D07-86D73316CB2C}"/>
    <hyperlink ref="B171" r:id="rId315" display="https://www.basketball-reference.com/players/f/fultzma01.html" xr:uid="{3A957984-3375-48BE-81AB-4F117D38E45C}"/>
    <hyperlink ref="E171" r:id="rId316" display="https://www.basketball-reference.com/teams/ORL/2024.html" xr:uid="{818654D4-4FC5-4B44-AF6B-941D195AD54D}"/>
    <hyperlink ref="B172" r:id="rId317" display="https://www.basketball-reference.com/players/g/gaffoda01.html" xr:uid="{ACE08704-157C-4D65-AA8D-C4E4E7CAF14C}"/>
    <hyperlink ref="E172" r:id="rId318" display="https://www.basketball-reference.com/teams/WAS/2024.html" xr:uid="{A2A5E5A1-D473-4FC7-A4B6-3BD712A13D9A}"/>
    <hyperlink ref="B173" r:id="rId319" display="https://www.basketball-reference.com/players/g/gallida01.html" xr:uid="{1EA38058-A33C-4FB7-820D-B91CF19B62C9}"/>
    <hyperlink ref="B174" r:id="rId320" display="https://www.basketball-reference.com/players/g/gallida01.html" xr:uid="{0AF8F76C-079D-48EE-AD4B-1802F55DBDA7}"/>
    <hyperlink ref="E174" r:id="rId321" display="https://www.basketball-reference.com/teams/WAS/2024.html" xr:uid="{5F09417D-2FEA-4128-B785-05FAE634AB42}"/>
    <hyperlink ref="B175" r:id="rId322" display="https://www.basketball-reference.com/players/g/gallida01.html" xr:uid="{C54E1A92-9A54-4F0A-990D-8B06CD0D3BA7}"/>
    <hyperlink ref="E175" r:id="rId323" display="https://www.basketball-reference.com/teams/DET/2024.html" xr:uid="{2B802A84-3936-4AD5-8FF3-A6F06113BF17}"/>
    <hyperlink ref="B176" r:id="rId324" display="https://www.basketball-reference.com/players/g/garlada01.html" xr:uid="{9B02F746-13E8-4F60-9B64-226A3CA00836}"/>
    <hyperlink ref="E176" r:id="rId325" display="https://www.basketball-reference.com/teams/CLE/2024.html" xr:uid="{04ADC65C-085A-4579-9C71-07025ECA9B3D}"/>
    <hyperlink ref="B177" r:id="rId326" display="https://www.basketball-reference.com/players/g/garubus01.html" xr:uid="{A3588F8C-8876-4DBD-9FF7-B926221A993B}"/>
    <hyperlink ref="E177" r:id="rId327" display="https://www.basketball-reference.com/teams/GSW/2024.html" xr:uid="{9539BD9F-A145-4EF0-8007-5211B55C2F8E}"/>
    <hyperlink ref="B178" r:id="rId328" display="https://www.basketball-reference.com/players/g/garzalu01.html" xr:uid="{C7887330-988D-4C47-B164-7876A6463E45}"/>
    <hyperlink ref="E178" r:id="rId329" display="https://www.basketball-reference.com/teams/MIN/2024.html" xr:uid="{C34D4343-2549-45CF-91E8-B75992E204BB}"/>
    <hyperlink ref="B179" r:id="rId330" display="https://www.basketball-reference.com/players/g/gateska01.html" xr:uid="{2BBF7748-B799-4FE6-8AA1-6A6FB7013298}"/>
    <hyperlink ref="E179" r:id="rId331" display="https://www.basketball-reference.com/teams/NOP/2024.html" xr:uid="{93E6AE1A-3A45-4CEB-9A21-CD75D651C606}"/>
    <hyperlink ref="B180" r:id="rId332" display="https://www.basketball-reference.com/players/g/georgke01.html" xr:uid="{300046D8-6E22-427B-8DB5-09DBD6808015}"/>
    <hyperlink ref="E180" r:id="rId333" display="https://www.basketball-reference.com/teams/UTA/2024.html" xr:uid="{D60FF910-FE75-46B5-8861-AD92C26516DD}"/>
    <hyperlink ref="B181" r:id="rId334" display="https://www.basketball-reference.com/players/g/georgpa01.html" xr:uid="{0D1CCB9E-51C4-4980-B8EA-84F79D817A09}"/>
    <hyperlink ref="E181" r:id="rId335" display="https://www.basketball-reference.com/teams/LAC/2024.html" xr:uid="{6FBC297A-84E3-4124-B7A3-9DC8B51B379D}"/>
    <hyperlink ref="B182" r:id="rId336" display="https://www.basketball-reference.com/players/g/gibsota01.html" xr:uid="{9996437C-097A-455F-BA00-806CDE4F1194}"/>
    <hyperlink ref="E182" r:id="rId337" display="https://www.basketball-reference.com/teams/NYK/2024.html" xr:uid="{77510C15-269C-4477-B003-EE961738F153}"/>
    <hyperlink ref="B183" r:id="rId338" display="https://www.basketball-reference.com/players/g/giddejo01.html" xr:uid="{49AFB9EE-C554-4A91-996E-BF439C0D99DF}"/>
    <hyperlink ref="E183" r:id="rId339" display="https://www.basketball-reference.com/teams/OKC/2024.html" xr:uid="{AE07F585-1521-4B0D-8896-5841D7430E7B}"/>
    <hyperlink ref="B184" r:id="rId340" display="https://www.basketball-reference.com/players/g/gilesha01.html" xr:uid="{359B3D65-8750-46F3-AEEC-1242F1222E99}"/>
    <hyperlink ref="E184" r:id="rId341" display="https://www.basketball-reference.com/teams/BRK/2024.html" xr:uid="{01314AD7-5712-4B50-A311-454B63021D18}"/>
    <hyperlink ref="B185" r:id="rId342" display="https://www.basketball-reference.com/players/g/gilgesh01.html" xr:uid="{ED538D0D-E978-4641-95B0-8047D25D31B4}"/>
    <hyperlink ref="E185" r:id="rId343" display="https://www.basketball-reference.com/teams/OKC/2024.html" xr:uid="{565241E2-0F49-4C82-AF4E-ED4AB84F572C}"/>
    <hyperlink ref="B186" r:id="rId344" display="https://www.basketball-reference.com/players/g/gillan01.html" xr:uid="{16549AB8-D9CE-4CBC-979D-A9E5F53EA0B8}"/>
    <hyperlink ref="E186" r:id="rId345" display="https://www.basketball-reference.com/teams/WAS/2024.html" xr:uid="{DC57A9FD-F3EE-4567-8F4C-69B65EB5D1FB}"/>
    <hyperlink ref="B187" r:id="rId346" display="https://www.basketball-reference.com/players/g/gilleco01.html" xr:uid="{4EA1175E-448E-4232-907C-A04979B160D1}"/>
    <hyperlink ref="E187" r:id="rId347" display="https://www.basketball-reference.com/teams/DEN/2024.html" xr:uid="{ACB0E1A8-6D8C-4C15-BF8D-E13537BB5E13}"/>
    <hyperlink ref="B189" r:id="rId348" display="https://www.basketball-reference.com/players/g/gilyaja01.html" xr:uid="{981E4954-8112-4F73-8096-4202F2F4FC1A}"/>
    <hyperlink ref="E189" r:id="rId349" display="https://www.basketball-reference.com/teams/MEM/2024.html" xr:uid="{85A6DB84-675E-4BDE-B5CE-13FA41616F85}"/>
    <hyperlink ref="B190" r:id="rId350" display="https://www.basketball-reference.com/players/g/goberru01.html" xr:uid="{B80E9E00-F2C2-436B-9324-2B11A32DEA56}"/>
    <hyperlink ref="E190" r:id="rId351" display="https://www.basketball-reference.com/teams/MIN/2024.html" xr:uid="{87299C3A-B80E-4906-82A2-F1BE0DC6E032}"/>
    <hyperlink ref="B191" r:id="rId352" display="https://www.basketball-reference.com/players/g/goodwjo01.html" xr:uid="{4AFA9530-D239-49E6-8105-8B57A2642A8D}"/>
    <hyperlink ref="E191" r:id="rId353" display="https://www.basketball-reference.com/teams/PHO/2024.html" xr:uid="{41475CEE-9922-40AB-83D5-C706411A8BD9}"/>
    <hyperlink ref="B192" r:id="rId354" display="https://www.basketball-reference.com/players/g/gordoaa01.html" xr:uid="{0D5DD8C0-534E-48E8-ADDF-07F1801E6661}"/>
    <hyperlink ref="E192" r:id="rId355" display="https://www.basketball-reference.com/teams/DEN/2024.html" xr:uid="{D8157F95-D6C9-44FD-B9E1-F69CBC7CCBCF}"/>
    <hyperlink ref="B193" r:id="rId356" display="https://www.basketball-reference.com/players/g/gordoer01.html" xr:uid="{FD3FB2DE-F337-497B-B2FF-D0E6BBB8A252}"/>
    <hyperlink ref="E193" r:id="rId357" display="https://www.basketball-reference.com/teams/PHO/2024.html" xr:uid="{AE57329A-7DD2-42F5-92AE-533783E8351D}"/>
    <hyperlink ref="B194" r:id="rId358" display="https://www.basketball-reference.com/players/g/grahade01.html" xr:uid="{86AD5CBE-5322-42A7-9347-3C74063C23EE}"/>
    <hyperlink ref="E194" r:id="rId359" display="https://www.basketball-reference.com/teams/SAS/2024.html" xr:uid="{05B5979D-3892-43C0-AE44-44F490B535E4}"/>
    <hyperlink ref="B195" r:id="rId360" display="https://www.basketball-reference.com/players/g/grantje01.html" xr:uid="{57806A08-F1A0-45E5-8DC9-EDE28ECB5BC6}"/>
    <hyperlink ref="E195" r:id="rId361" display="https://www.basketball-reference.com/teams/POR/2024.html" xr:uid="{AE0C95FD-4534-47F3-A580-6592FDC55013}"/>
    <hyperlink ref="B196" r:id="rId362" display="https://www.basketball-reference.com/players/g/greenaj01.html" xr:uid="{5EAF5F64-1C51-4A69-BD1F-12CA0F0E8C5D}"/>
    <hyperlink ref="E196" r:id="rId363" display="https://www.basketball-reference.com/teams/MIL/2024.html" xr:uid="{D6007FC5-6B59-44AB-AB83-E494F31DE34E}"/>
    <hyperlink ref="B197" r:id="rId364" display="https://www.basketball-reference.com/players/g/greenda02.html" xr:uid="{3F13DB98-7BCD-425D-A793-2BC2B7330F50}"/>
    <hyperlink ref="E197" r:id="rId365" display="https://www.basketball-reference.com/teams/PHI/2024.html" xr:uid="{0155207E-4B9C-4F00-9E4D-CB6684A1D83F}"/>
    <hyperlink ref="B198" r:id="rId366" display="https://www.basketball-reference.com/players/g/greendr01.html" xr:uid="{B49763FB-28B0-469C-A3EB-0F5BDE5F4876}"/>
    <hyperlink ref="E198" r:id="rId367" display="https://www.basketball-reference.com/teams/GSW/2024.html" xr:uid="{E4AB3423-00E2-4712-941A-01D02D3A8C56}"/>
    <hyperlink ref="B199" r:id="rId368" display="https://www.basketball-reference.com/players/g/greenja05.html" xr:uid="{037BF55E-C7C2-46B5-873D-109DB8D788F8}"/>
    <hyperlink ref="E199" r:id="rId369" display="https://www.basketball-reference.com/teams/HOU/2024.html" xr:uid="{4B994AF9-5B6B-4E87-A447-800AB357917B}"/>
    <hyperlink ref="B200" r:id="rId370" display="https://www.basketball-reference.com/players/g/greenje02.html" xr:uid="{3B7050A7-6773-4915-9F85-127DB07523E2}"/>
    <hyperlink ref="E200" r:id="rId371" display="https://www.basketball-reference.com/teams/HOU/2024.html" xr:uid="{2290DE38-94FB-4EBB-AAD5-EC6485AC396B}"/>
    <hyperlink ref="B201" r:id="rId372" display="https://www.basketball-reference.com/players/g/greenjo02.html" xr:uid="{B405CDA9-752A-47DE-B723-48503228922B}"/>
    <hyperlink ref="E201" r:id="rId373" display="https://www.basketball-reference.com/teams/DAL/2024.html" xr:uid="{4E33E9BE-F2E5-4DD6-8EFE-1DAE082298F5}"/>
    <hyperlink ref="B202" r:id="rId374" display="https://www.basketball-reference.com/players/g/griffaj01.html" xr:uid="{7F3F8CA8-67D6-4CEB-A9BA-8D32281A6FA5}"/>
    <hyperlink ref="E202" r:id="rId375" display="https://www.basketball-reference.com/teams/ATL/2024.html" xr:uid="{02440ED3-3683-41B7-8872-12CCE8B1E736}"/>
    <hyperlink ref="B203" r:id="rId376" display="https://www.basketball-reference.com/players/g/grimequ01.html" xr:uid="{D062A071-E272-4AFC-8A99-D6782DB5FC3E}"/>
    <hyperlink ref="E203" r:id="rId377" display="https://www.basketball-reference.com/teams/NYK/2024.html" xr:uid="{086A09A3-61E6-4040-B6F9-5796FE9C08F1}"/>
    <hyperlink ref="B204" r:id="rId378" display="https://www.basketball-reference.com/players/g/gueyemo02.html" xr:uid="{A949B05F-4EE5-435E-87C8-2F79AD6BB7EC}"/>
    <hyperlink ref="E204" r:id="rId379" display="https://www.basketball-reference.com/teams/ATL/2024.html" xr:uid="{94AB0EDA-D9D7-41BB-9706-1A64AAFAF8E9}"/>
    <hyperlink ref="B205" r:id="rId380" display="https://www.basketball-reference.com/players/h/hachiru01.html" xr:uid="{6E75073D-C705-4F68-9553-A29CC407878F}"/>
    <hyperlink ref="E205" r:id="rId381" display="https://www.basketball-reference.com/teams/LAL/2024.html" xr:uid="{BA1CE47C-1F05-4277-93CF-855A6CD49A9C}"/>
    <hyperlink ref="B206" r:id="rId382" display="https://www.basketball-reference.com/players/h/haganas01.html" xr:uid="{BEAEBD9D-4855-4EB8-B611-D3BC13B00822}"/>
    <hyperlink ref="E206" r:id="rId383" display="https://www.basketball-reference.com/teams/POR/2024.html" xr:uid="{D4EBCFD2-35EF-46E5-9834-84E1D75327A4}"/>
    <hyperlink ref="B207" r:id="rId384" display="https://www.basketball-reference.com/players/h/halibty01.html" xr:uid="{D9EDF2E1-E27D-49DA-904D-3E22DA5027FE}"/>
    <hyperlink ref="E207" r:id="rId385" display="https://www.basketball-reference.com/teams/IND/2024.html" xr:uid="{3FF29B13-C848-4ED5-B576-E6B34CC0663D}"/>
    <hyperlink ref="B208" r:id="rId386" display="https://www.basketball-reference.com/players/h/hamptrj01.html" xr:uid="{357F1D9E-4B2D-454B-93A7-1A7FA87B53DB}"/>
    <hyperlink ref="E208" r:id="rId387" display="https://www.basketball-reference.com/teams/MIA/2024.html" xr:uid="{E711C687-1E58-4516-AF2E-FE5D04BBFCB4}"/>
    <hyperlink ref="B210" r:id="rId388" display="https://www.basketball-reference.com/players/h/hardati02.html" xr:uid="{7989E881-ED00-47A2-A6C2-6C37B60AED9A}"/>
    <hyperlink ref="E210" r:id="rId389" display="https://www.basketball-reference.com/teams/DAL/2024.html" xr:uid="{9E985D1D-FD71-40A2-AF48-393BBD383E00}"/>
    <hyperlink ref="B211" r:id="rId390" display="https://www.basketball-reference.com/players/h/hardeja01.html" xr:uid="{02537FAF-86CE-4654-9449-3186459646E4}"/>
    <hyperlink ref="E211" r:id="rId391" display="https://www.basketball-reference.com/teams/LAC/2024.html" xr:uid="{27F36D79-3F51-4557-B46C-2DA2AD6D4680}"/>
    <hyperlink ref="B212" r:id="rId392" display="https://www.basketball-reference.com/players/h/hardyja02.html" xr:uid="{7613ACCD-C687-44A1-A966-D003475591BC}"/>
    <hyperlink ref="E212" r:id="rId393" display="https://www.basketball-reference.com/teams/DAL/2024.html" xr:uid="{F9EFFFB4-956A-4991-9215-734F077D8612}"/>
    <hyperlink ref="B213" r:id="rId394" display="https://www.basketball-reference.com/players/h/harpero02.html" xr:uid="{2C3B20B1-F109-47F7-BCFC-ABD77D676B2C}"/>
    <hyperlink ref="E213" r:id="rId395" display="https://www.basketball-reference.com/teams/TOR/2024.html" xr:uid="{F3578F2B-5A0B-40A9-97E4-317B73E78EAC}"/>
    <hyperlink ref="B214" r:id="rId396" display="https://www.basketball-reference.com/players/h/harriga01.html" xr:uid="{5B529209-0F1C-4C96-8413-D2CAC5C91AD8}"/>
    <hyperlink ref="E214" r:id="rId397" display="https://www.basketball-reference.com/teams/ORL/2024.html" xr:uid="{02946B12-26BE-484E-991C-76EA3768DA20}"/>
    <hyperlink ref="B215" r:id="rId398" display="https://www.basketball-reference.com/players/h/harrijo01.html" xr:uid="{2FE55A3C-091A-46B4-B9FB-5E9325771C98}"/>
    <hyperlink ref="E215" r:id="rId399" display="https://www.basketball-reference.com/teams/DET/2024.html" xr:uid="{8B9B3840-D8C5-4ABF-89D3-979252AAFC92}"/>
    <hyperlink ref="B216" r:id="rId400" display="https://www.basketball-reference.com/players/h/harrike01.html" xr:uid="{62FA2B1A-FF42-433E-97BD-67AFA443003F}"/>
    <hyperlink ref="E216" r:id="rId401" display="https://www.basketball-reference.com/teams/ORL/2024.html" xr:uid="{88AB2B9B-4A51-4541-B46B-8CEA4E53092C}"/>
    <hyperlink ref="B217" r:id="rId402" display="https://www.basketball-reference.com/players/h/harrito02.html" xr:uid="{1EF7138D-4755-47AB-86FA-9C1BD9FEB0FD}"/>
    <hyperlink ref="E217" r:id="rId403" display="https://www.basketball-reference.com/teams/PHI/2024.html" xr:uid="{78430EA6-35BA-4A83-896B-E6C800A04862}"/>
    <hyperlink ref="B218" r:id="rId404" display="https://www.basketball-reference.com/players/h/harrish01.html" xr:uid="{1A8AB12E-F73C-4FF5-9190-D9CECC055465}"/>
    <hyperlink ref="E218" r:id="rId405" display="https://www.basketball-reference.com/teams/MEM/2024.html" xr:uid="{9E4C9BD4-79A7-4D2B-9200-02A6C5D6170C}"/>
    <hyperlink ref="B219" r:id="rId406" display="https://www.basketball-reference.com/players/h/hartjo01.html" xr:uid="{87B63B12-818A-4764-94F7-ADD42543739B}"/>
    <hyperlink ref="E219" r:id="rId407" display="https://www.basketball-reference.com/teams/NYK/2024.html" xr:uid="{5E2B6BD5-2928-4F5E-9385-D3F52CC1566E}"/>
    <hyperlink ref="B220" r:id="rId408" display="https://www.basketball-reference.com/players/h/harteis01.html" xr:uid="{277C47E9-41B8-44F5-9166-CD6E52F68833}"/>
    <hyperlink ref="E220" r:id="rId409" display="https://www.basketball-reference.com/teams/NYK/2024.html" xr:uid="{96A30C21-84C3-454B-A501-81D381457DFE}"/>
    <hyperlink ref="B221" r:id="rId410" display="https://www.basketball-reference.com/players/h/hausesa01.html" xr:uid="{CF5748D0-0307-433A-9C3B-2019FDA55F42}"/>
    <hyperlink ref="E221" r:id="rId411" display="https://www.basketball-reference.com/teams/BOS/2024.html" xr:uid="{E29C5360-353C-43CD-A822-BC4321EC2FF9}"/>
    <hyperlink ref="B222" r:id="rId412" display="https://www.basketball-reference.com/players/h/hawkijo01.html" xr:uid="{D0E17876-5109-41C5-A935-3FA45BC97991}"/>
    <hyperlink ref="E222" r:id="rId413" display="https://www.basketball-reference.com/teams/NOP/2024.html" xr:uid="{D1FB2213-933B-4BB8-9F16-BB03A54DF2A1}"/>
    <hyperlink ref="B223" r:id="rId414" display="https://www.basketball-reference.com/players/h/hayesja02.html" xr:uid="{C76218EE-9B55-4810-B367-DD640B4EBA55}"/>
    <hyperlink ref="E223" r:id="rId415" display="https://www.basketball-reference.com/teams/LAL/2024.html" xr:uid="{7EF35439-458C-4A6A-8BFE-766A42EB8CBC}"/>
    <hyperlink ref="B224" r:id="rId416" display="https://www.basketball-reference.com/players/h/hayeski01.html" xr:uid="{B0EAA929-6CF4-4342-AB4A-724EFAC46384}"/>
    <hyperlink ref="E224" r:id="rId417" display="https://www.basketball-reference.com/teams/DET/2024.html" xr:uid="{6CEA5440-0516-4FBB-8C55-A11C852C7EC2}"/>
    <hyperlink ref="B225" r:id="rId418" display="https://www.basketball-reference.com/players/h/haywago01.html" xr:uid="{A2702EFA-0045-4CEE-A162-7AAAA22B2BE8}"/>
    <hyperlink ref="E225" r:id="rId419" display="https://www.basketball-reference.com/teams/CHO/2024.html" xr:uid="{A1E3128A-D4A1-4118-B284-F6DF41B3F18D}"/>
    <hyperlink ref="B226" r:id="rId420" display="https://www.basketball-reference.com/players/h/hendesc01.html" xr:uid="{AF65A903-4327-48F9-A86D-269DD00D107E}"/>
    <hyperlink ref="E226" r:id="rId421" display="https://www.basketball-reference.com/teams/POR/2024.html" xr:uid="{ADADA8EE-4538-4BCE-BAA2-006242AE5DCC}"/>
    <hyperlink ref="B227" r:id="rId422" display="https://www.basketball-reference.com/players/h/hendrita01.html" xr:uid="{5764272D-ADB8-4464-AA20-EEEE713236FE}"/>
    <hyperlink ref="E227" r:id="rId423" display="https://www.basketball-reference.com/teams/UTA/2024.html" xr:uid="{49157779-8231-4499-9025-1A7A4B697675}"/>
    <hyperlink ref="B228" r:id="rId424" display="https://www.basketball-reference.com/players/h/herroty01.html" xr:uid="{B914664A-7E42-401C-9A69-C8A05D0A61AA}"/>
    <hyperlink ref="E228" r:id="rId425" display="https://www.basketball-reference.com/teams/MIA/2024.html" xr:uid="{9D177CF6-F2F5-40AC-9EA2-6314D37F1DC9}"/>
    <hyperlink ref="B229" r:id="rId426" display="https://www.basketball-reference.com/players/h/hieldbu01.html" xr:uid="{B24DFD49-D512-444B-848D-BE7A7015A060}"/>
    <hyperlink ref="E229" r:id="rId427" display="https://www.basketball-reference.com/teams/IND/2024.html" xr:uid="{A13A800E-1D41-4B23-B1A6-A5B17DA200FF}"/>
    <hyperlink ref="B231" r:id="rId428" display="https://www.basketball-reference.com/players/h/highsha01.html" xr:uid="{8C939E2E-5B37-4FE6-9D62-2574FA148810}"/>
    <hyperlink ref="E231" r:id="rId429" display="https://www.basketball-reference.com/teams/MIA/2024.html" xr:uid="{19AB3566-9F40-4A65-881D-E2A3C0F1BC69}"/>
    <hyperlink ref="B232" r:id="rId430" display="https://www.basketball-reference.com/players/h/hintona01.html" xr:uid="{D4BFACAB-48C1-4E40-A866-7E776343BB6D}"/>
    <hyperlink ref="E232" r:id="rId431" display="https://www.basketball-reference.com/teams/HOU/2024.html" xr:uid="{6E67F767-FDBE-493F-A086-CC2DCCD78D87}"/>
    <hyperlink ref="B233" r:id="rId432" display="https://www.basketball-reference.com/players/h/hodgedm01.html" xr:uid="{62F532FF-2D48-4790-B8CD-04BC245A0D31}"/>
    <hyperlink ref="E233" r:id="rId433" display="https://www.basketball-reference.com/teams/LAL/2024.html" xr:uid="{5872217B-0390-4033-B60A-00FD78700A7B}"/>
    <hyperlink ref="B234" r:id="rId434" display="https://www.basketball-reference.com/players/h/holidaa01.html" xr:uid="{AF2E4677-37C9-4D97-8E7C-723849E3B262}"/>
    <hyperlink ref="E234" r:id="rId435" display="https://www.basketball-reference.com/teams/HOU/2024.html" xr:uid="{62A8223C-881C-46E4-A201-9F691696D480}"/>
    <hyperlink ref="B235" r:id="rId436" display="https://www.basketball-reference.com/players/h/holidjr01.html" xr:uid="{6A276570-363C-40EB-A0CE-5A49C7570234}"/>
    <hyperlink ref="E235" r:id="rId437" display="https://www.basketball-reference.com/teams/BOS/2024.html" xr:uid="{89C24CD7-1AE5-4628-9674-DF0A8858354E}"/>
    <hyperlink ref="B236" r:id="rId438" display="https://www.basketball-reference.com/players/h/holidju01.html" xr:uid="{1DC28B78-DC10-4A0F-A9DB-B32C59EF6A6F}"/>
    <hyperlink ref="E236" r:id="rId439" display="https://www.basketball-reference.com/teams/DEN/2024.html" xr:uid="{3F82D996-5A5D-48CC-A661-B46342FE2AB0}"/>
    <hyperlink ref="B237" r:id="rId440" display="https://www.basketball-reference.com/players/h/holmeri01.html" xr:uid="{029AE4F7-9B5D-4714-A34D-0D8622E8D294}"/>
    <hyperlink ref="E237" r:id="rId441" display="https://www.basketball-reference.com/teams/DAL/2024.html" xr:uid="{B310F628-26D0-4BC7-B44D-EA876D51037A}"/>
    <hyperlink ref="B238" r:id="rId442" display="https://www.basketball-reference.com/players/h/holmgch01.html" xr:uid="{C93AE1A5-F26C-4C0E-AC55-5691CFDCC62C}"/>
    <hyperlink ref="E238" r:id="rId443" display="https://www.basketball-reference.com/teams/OKC/2024.html" xr:uid="{D09CEE91-AC71-439C-8365-A3A8C5EE01F5}"/>
    <hyperlink ref="B239" r:id="rId444" display="https://www.basketball-reference.com/players/h/hoodsja01.html" xr:uid="{DBB91829-DC48-4391-99C0-723E9FCD3D5A}"/>
    <hyperlink ref="E239" r:id="rId445" display="https://www.basketball-reference.com/teams/LAL/2024.html" xr:uid="{0A3D97BC-AA20-4D97-B13A-5E45D6F03D17}"/>
    <hyperlink ref="B240" r:id="rId446" display="https://www.basketball-reference.com/players/h/horfoal01.html" xr:uid="{A37957DF-A512-4C76-8ACB-097364ED46FA}"/>
    <hyperlink ref="E240" r:id="rId447" display="https://www.basketball-reference.com/teams/BOS/2024.html" xr:uid="{DAED2A3A-4C06-4080-A27C-AECCC85D1CB8}"/>
    <hyperlink ref="B241" r:id="rId448" display="https://www.basketball-reference.com/players/h/hortota01.html" xr:uid="{37014DCF-6574-473B-9392-F71AA9953A82}"/>
    <hyperlink ref="E241" r:id="rId449" display="https://www.basketball-reference.com/teams/UTA/2024.html" xr:uid="{ED657351-73E8-4269-B67B-8FDD5509A97D}"/>
    <hyperlink ref="B242" r:id="rId450" display="https://www.basketball-reference.com/players/h/houseda01.html" xr:uid="{E0A2E78D-F31C-4C34-B656-C40C32715BFD}"/>
    <hyperlink ref="E242" r:id="rId451" display="https://www.basketball-reference.com/teams/PHI/2024.html" xr:uid="{0B54A404-AA25-4323-B096-73E24B0139F6}"/>
    <hyperlink ref="B243" r:id="rId452" display="https://www.basketball-reference.com/players/h/houstca01.html" xr:uid="{B923549E-3A02-4A59-AF9D-6C1D683D0F1D}"/>
    <hyperlink ref="E243" r:id="rId453" display="https://www.basketball-reference.com/teams/ORL/2024.html" xr:uid="{573CD8BA-D9F2-4A35-A06E-A3CD0CCC8EF0}"/>
    <hyperlink ref="B244" r:id="rId454" display="https://www.basketball-reference.com/players/h/howarje01.html" xr:uid="{8F815635-856C-4222-9A1F-057F9D24AECF}"/>
    <hyperlink ref="E244" r:id="rId455" display="https://www.basketball-reference.com/teams/ORL/2024.html" xr:uid="{DEA0FC09-BD3F-42BE-96AB-0EE822F1174D}"/>
    <hyperlink ref="B245" r:id="rId456" display="https://www.basketball-reference.com/players/h/huertke01.html" xr:uid="{0739A0E8-D93A-4893-BED4-8A7741A82896}"/>
    <hyperlink ref="E245" r:id="rId457" display="https://www.basketball-reference.com/teams/SAC/2024.html" xr:uid="{814A115D-1E32-47FC-9EDF-CF12DB6E5011}"/>
    <hyperlink ref="B246" r:id="rId458" display="https://www.basketball-reference.com/players/h/huffja01.html" xr:uid="{6E299BB3-23A3-4942-BB29-76FA0554DD99}"/>
    <hyperlink ref="E246" r:id="rId459" display="https://www.basketball-reference.com/teams/DEN/2024.html" xr:uid="{51BD3658-A6BF-4C0C-BCC7-795EDB6CB631}"/>
    <hyperlink ref="B247" r:id="rId460" display="https://www.basketball-reference.com/players/h/huntede01.html" xr:uid="{52941B45-4D4C-43D4-B13B-B4D01513FD25}"/>
    <hyperlink ref="E247" r:id="rId461" display="https://www.basketball-reference.com/teams/ATL/2024.html" xr:uid="{9540713E-8C32-49A9-B223-705A286D2D26}"/>
    <hyperlink ref="B248" r:id="rId462" display="https://www.basketball-reference.com/players/h/hurtma01.html" xr:uid="{4F503D30-C1D9-4E40-BFC9-8067714B8427}"/>
    <hyperlink ref="E248" r:id="rId463" display="https://www.basketball-reference.com/teams/MEM/2024.html" xr:uid="{875D18E4-522F-40F8-B361-B0BF374FBECA}"/>
    <hyperlink ref="B249" r:id="rId464" display="https://www.basketball-reference.com/players/h/hylanbo01.html" xr:uid="{E4A3574E-EC2C-4B15-8F4A-578275C3EE64}"/>
    <hyperlink ref="E249" r:id="rId465" display="https://www.basketball-reference.com/teams/LAC/2024.html" xr:uid="{650C374B-5B35-4616-99ED-18937233A2A9}"/>
    <hyperlink ref="B250" r:id="rId466" display="https://www.basketball-reference.com/players/i/inglejo01.html" xr:uid="{5D568A5A-D139-44C4-A8E3-4F6DB84B30E3}"/>
    <hyperlink ref="E250" r:id="rId467" display="https://www.basketball-reference.com/teams/ORL/2024.html" xr:uid="{8E173BA1-7856-4BE3-AFBC-4960081D8D8B}"/>
    <hyperlink ref="B252" r:id="rId468" display="https://www.basketball-reference.com/players/i/ingrabr01.html" xr:uid="{E3DD7DD7-F7E5-4EFE-BBFD-9B4262587F3A}"/>
    <hyperlink ref="E252" r:id="rId469" display="https://www.basketball-reference.com/teams/NOP/2024.html" xr:uid="{24ED98BF-DE19-4BC9-9E65-7DBF31FB2C7C}"/>
    <hyperlink ref="B253" r:id="rId470" display="https://www.basketball-reference.com/players/i/irvinky01.html" xr:uid="{1A3E9EA9-FA3E-4619-B14C-E9EFF09E8B63}"/>
    <hyperlink ref="E253" r:id="rId471" display="https://www.basketball-reference.com/teams/DAL/2024.html" xr:uid="{4EFD15E5-244E-43B9-B144-CCDBEFA6F44C}"/>
    <hyperlink ref="B254" r:id="rId472" display="https://www.basketball-reference.com/players/i/isaacjo01.html" xr:uid="{3128A797-DCB5-4D3D-A0AA-BFED4DA288E5}"/>
    <hyperlink ref="E254" r:id="rId473" display="https://www.basketball-reference.com/teams/ORL/2024.html" xr:uid="{FF981ADB-67D0-41E0-A088-11C21A236EB4}"/>
    <hyperlink ref="B255" r:id="rId474" display="https://www.basketball-reference.com/players/i/iveyja01.html" xr:uid="{A089E679-7268-4A6E-9DD5-E199C2BB252B}"/>
    <hyperlink ref="E255" r:id="rId475" display="https://www.basketball-reference.com/teams/DET/2024.html" xr:uid="{45C3F73C-54DE-42A8-BFB7-822830FDFF69}"/>
    <hyperlink ref="B256" r:id="rId476" display="https://www.basketball-reference.com/players/j/jacksan01.html" xr:uid="{786996DB-C72B-4573-BEE6-6ADBF6A5EC0F}"/>
    <hyperlink ref="E256" r:id="rId477" display="https://www.basketball-reference.com/teams/MIL/2024.html" xr:uid="{A2A6F35B-D98C-4BF5-9643-A9101F963DAD}"/>
    <hyperlink ref="B257" r:id="rId478" display="https://www.basketball-reference.com/players/j/jacksgg01.html" xr:uid="{0A231057-79EA-4AE3-9A05-2CF61969E1AD}"/>
    <hyperlink ref="E257" r:id="rId479" display="https://www.basketball-reference.com/teams/MEM/2024.html" xr:uid="{46831D04-EA46-4115-9836-4629D7FFAD9A}"/>
    <hyperlink ref="B258" r:id="rId480" display="https://www.basketball-reference.com/players/j/jacksis01.html" xr:uid="{1621DC5F-21A6-4A6A-892A-53D448D778BF}"/>
    <hyperlink ref="E258" r:id="rId481" display="https://www.basketball-reference.com/teams/IND/2024.html" xr:uid="{36DD0231-7202-47C5-BC68-C61FF7E46714}"/>
    <hyperlink ref="B259" r:id="rId482" display="https://www.basketball-reference.com/players/j/jacksja02.html" xr:uid="{046A9702-A64A-4684-B690-3AE5277606C7}"/>
    <hyperlink ref="E259" r:id="rId483" display="https://www.basketball-reference.com/teams/MEM/2024.html" xr:uid="{D909DF82-3025-4B0F-A868-49C44884604C}"/>
    <hyperlink ref="B260" r:id="rId484" display="https://www.basketball-reference.com/players/j/jacksre01.html" xr:uid="{9B33097F-23AA-48B7-9074-89AABFF92FE6}"/>
    <hyperlink ref="E260" r:id="rId485" display="https://www.basketball-reference.com/teams/DEN/2024.html" xr:uid="{F1609380-A824-4226-9C32-757D411D1BA0}"/>
    <hyperlink ref="B261" r:id="rId486" display="https://www.basketball-reference.com/players/j/jackstr02.html" xr:uid="{79FFC2E7-70B7-4CBE-9EAB-14AC7616536E}"/>
    <hyperlink ref="E261" r:id="rId487" display="https://www.basketball-reference.com/teams/GSW/2024.html" xr:uid="{06D920D3-5B9D-4030-8C46-05F8BA4980A7}"/>
    <hyperlink ref="B262" r:id="rId488" display="https://www.basketball-reference.com/players/j/jamesle01.html" xr:uid="{F9F6D4F3-1474-43A9-BFE7-9658A06AC8A3}"/>
    <hyperlink ref="E262" r:id="rId489" display="https://www.basketball-reference.com/teams/LAL/2024.html" xr:uid="{49B00A12-61DF-4A6E-AE3D-DB7B907226AC}"/>
    <hyperlink ref="B263" r:id="rId490" display="https://www.basketball-reference.com/players/j/jaqueja01.html" xr:uid="{ED613863-EAEF-4311-8148-22FA869B7156}"/>
    <hyperlink ref="E263" r:id="rId491" display="https://www.basketball-reference.com/teams/MIA/2024.html" xr:uid="{C0EF714A-8D81-4C11-B394-7B647F890705}"/>
    <hyperlink ref="B264" r:id="rId492" display="https://www.basketball-reference.com/players/j/jeffrda01.html" xr:uid="{30EF5D14-93B6-4420-8293-81DBB0C7D654}"/>
    <hyperlink ref="E264" r:id="rId493" display="https://www.basketball-reference.com/teams/NYK/2024.html" xr:uid="{2B85F984-2CC8-4827-89C9-9CB37CA5035B}"/>
    <hyperlink ref="B265" r:id="rId494" display="https://www.basketball-reference.com/players/j/jemistr01.html" xr:uid="{133BAFFC-B308-4BB5-A155-7E07B18E3BA2}"/>
    <hyperlink ref="B266" r:id="rId495" display="https://www.basketball-reference.com/players/j/jemistr01.html" xr:uid="{E17D63B4-1A84-4250-A0CD-5D53E764D440}"/>
    <hyperlink ref="E266" r:id="rId496" display="https://www.basketball-reference.com/teams/WAS/2024.html" xr:uid="{97D4E1F7-C2EC-4154-871D-BD4AC37E3E61}"/>
    <hyperlink ref="B267" r:id="rId497" display="https://www.basketball-reference.com/players/j/jemistr01.html" xr:uid="{BC0D630F-DC75-47CA-8B0A-FEF804CE5C9C}"/>
    <hyperlink ref="E267" r:id="rId498" display="https://www.basketball-reference.com/teams/MEM/2024.html" xr:uid="{91AA53EB-D357-4E5B-AA62-3C00ED0A3AB6}"/>
    <hyperlink ref="B268" r:id="rId499" display="https://www.basketball-reference.com/players/j/jeromty01.html" xr:uid="{C5F66C1C-F2AE-4FB7-8524-0F53319EC0FD}"/>
    <hyperlink ref="E268" r:id="rId500" display="https://www.basketball-reference.com/teams/CLE/2024.html" xr:uid="{36234087-1BE3-4F5D-832A-9F177BD71BD2}"/>
    <hyperlink ref="B269" r:id="rId501" display="https://www.basketball-reference.com/players/j/joeis01.html" xr:uid="{F79306F4-1523-4BB4-89E8-6E2F92273C53}"/>
    <hyperlink ref="E269" r:id="rId502" display="https://www.basketball-reference.com/teams/OKC/2024.html" xr:uid="{37F54D4A-114B-48F1-808D-24DEFC2E3AF9}"/>
    <hyperlink ref="B270" r:id="rId503" display="https://www.basketball-reference.com/players/j/johnsca02.html" xr:uid="{A0DD9FCE-2D56-4A9D-A1A4-A05CBF3521D4}"/>
    <hyperlink ref="E270" r:id="rId504" display="https://www.basketball-reference.com/teams/BRK/2024.html" xr:uid="{30BBCD7C-82EE-4036-B92E-431D2509142C}"/>
    <hyperlink ref="B271" r:id="rId505" display="https://www.basketball-reference.com/players/j/johnsja05.html" xr:uid="{A97FCDDC-DC91-4CC6-B225-37BDA82946FB}"/>
    <hyperlink ref="E271" r:id="rId506" display="https://www.basketball-reference.com/teams/ATL/2024.html" xr:uid="{E570C69A-2632-4A7F-91A8-226EFF1ED507}"/>
    <hyperlink ref="B272" r:id="rId507" display="https://www.basketball-reference.com/players/j/johnsja01.html" xr:uid="{72204B65-005D-4A06-BEEA-9DB0FD4BDC77}"/>
    <hyperlink ref="E272" r:id="rId508" display="https://www.basketball-reference.com/teams/IND/2024.html" xr:uid="{AA3F080F-2D62-4565-A2E1-A9381BDED6D6}"/>
    <hyperlink ref="B273" r:id="rId509" display="https://www.basketball-reference.com/players/j/johnske04.html" xr:uid="{27399582-CC1D-4A8D-B68B-74D0283F4E02}"/>
    <hyperlink ref="E273" r:id="rId510" display="https://www.basketball-reference.com/teams/SAS/2024.html" xr:uid="{1ADBBFAE-949F-4ED6-89F9-1560BBE0E038}"/>
    <hyperlink ref="B275" r:id="rId511" display="https://www.basketball-reference.com/players/j/johnske07.html" xr:uid="{49A55DAD-343A-4507-A3F0-7EAB0D9425FC}"/>
    <hyperlink ref="E275" r:id="rId512" display="https://www.basketball-reference.com/teams/BRK/2024.html" xr:uid="{0666CC80-54D1-432D-8823-693D04890EC7}"/>
    <hyperlink ref="B276" r:id="rId513" display="https://www.basketball-reference.com/players/j/johnske08.html" xr:uid="{9B4CD8FD-5352-4628-8AB6-5DE8BAEF1E7B}"/>
    <hyperlink ref="E276" r:id="rId514" display="https://www.basketball-reference.com/teams/OKC/2024.html" xr:uid="{2673F588-22FB-4C76-8675-D96F571B5B06}"/>
    <hyperlink ref="B277" r:id="rId515" display="https://www.basketball-reference.com/players/j/jokicni01.html" xr:uid="{C3931CB1-748C-4E0A-BB76-F54662E9B73D}"/>
    <hyperlink ref="E277" r:id="rId516" display="https://www.basketball-reference.com/teams/DEN/2024.html" xr:uid="{7BC6CBCB-6053-4D5B-ADE5-B93214D34A15}"/>
    <hyperlink ref="B278" r:id="rId517" display="https://www.basketball-reference.com/players/j/jonesco02.html" xr:uid="{D09A8B22-017B-4512-9860-6A6E5F8A092C}"/>
    <hyperlink ref="E278" r:id="rId518" display="https://www.basketball-reference.com/teams/SAC/2024.html" xr:uid="{2BB853AF-4165-4DC2-8A98-8C76BF27AC39}"/>
    <hyperlink ref="B279" r:id="rId519" display="https://www.basketball-reference.com/players/j/jonesda03.html" xr:uid="{AB4E5EBD-6481-4D46-B6FE-CA94E6A0F502}"/>
    <hyperlink ref="E279" r:id="rId520" display="https://www.basketball-reference.com/teams/CLE/2024.html" xr:uid="{A1BD9234-2F0B-40C4-893B-B43A01FAD278}"/>
    <hyperlink ref="B280" r:id="rId521" display="https://www.basketball-reference.com/players/j/jonesde02.html" xr:uid="{70DAC2BE-AB72-4103-9C60-AF97FAB96041}"/>
    <hyperlink ref="E280" r:id="rId522" display="https://www.basketball-reference.com/teams/DAL/2024.html" xr:uid="{83104A8A-02E3-47AD-84A9-1D03EF989434}"/>
    <hyperlink ref="B281" r:id="rId523" display="https://www.basketball-reference.com/players/j/joneshe01.html" xr:uid="{3C953B73-3665-42D4-84B7-06AC1F663E1B}"/>
    <hyperlink ref="E281" r:id="rId524" display="https://www.basketball-reference.com/teams/NOP/2024.html" xr:uid="{83A81186-F8A5-4628-BE2F-F8C31984C79F}"/>
    <hyperlink ref="B282" r:id="rId525" display="https://www.basketball-reference.com/players/j/jonestr01.html" xr:uid="{49BFD1FF-57AD-4F67-A306-A1929240B203}"/>
    <hyperlink ref="E282" r:id="rId526" display="https://www.basketball-reference.com/teams/SAS/2024.html" xr:uid="{62B3E4E7-0071-4742-B4A9-13A8D39DC9C4}"/>
    <hyperlink ref="B283" r:id="rId527" display="https://www.basketball-reference.com/players/j/jonesty01.html" xr:uid="{D642ACA7-1947-47A6-A4A7-7BF808D0F50B}"/>
    <hyperlink ref="E283" r:id="rId528" display="https://www.basketball-reference.com/teams/WAS/2024.html" xr:uid="{B873E04C-5800-48D2-A376-7F354519BE17}"/>
    <hyperlink ref="B284" r:id="rId529" display="https://www.basketball-reference.com/players/j/jordade01.html" xr:uid="{AE7BD324-87FB-4E3D-BB2F-EBEF75658AD0}"/>
    <hyperlink ref="E284" r:id="rId530" display="https://www.basketball-reference.com/teams/DEN/2024.html" xr:uid="{872BFA80-99D1-47F0-965C-7E91A28DA857}"/>
    <hyperlink ref="B285" r:id="rId531" display="https://www.basketball-reference.com/players/j/josepco01.html" xr:uid="{36529387-D6E2-4C02-9C4D-5E4E4B18D6A5}"/>
    <hyperlink ref="E285" r:id="rId532" display="https://www.basketball-reference.com/teams/GSW/2024.html" xr:uid="{35F3C090-4939-46BD-912D-D8837DE56CC3}"/>
    <hyperlink ref="B286" r:id="rId533" display="https://www.basketball-reference.com/players/j/jovicni01.html" xr:uid="{CD1B759B-D148-4086-AF7C-EDFE000FD4BA}"/>
    <hyperlink ref="E286" r:id="rId534" display="https://www.basketball-reference.com/teams/MIA/2024.html" xr:uid="{22675240-16B2-4D94-86F3-9229BE1AC3EF}"/>
    <hyperlink ref="B287" r:id="rId535" display="https://www.basketball-reference.com/players/j/juzanjo01.html" xr:uid="{BDB8AB58-4532-498D-B144-8A45031E5508}"/>
    <hyperlink ref="E287" r:id="rId536" display="https://www.basketball-reference.com/teams/UTA/2024.html" xr:uid="{CA0B1EE3-E7BF-4BB6-B52F-18610A21E516}"/>
    <hyperlink ref="B288" r:id="rId537" display="https://www.basketball-reference.com/players/k/kennalu01.html" xr:uid="{8CA743E5-1EEE-4D60-8F0F-7202412FA8F5}"/>
    <hyperlink ref="E288" r:id="rId538" display="https://www.basketball-reference.com/teams/MEM/2024.html" xr:uid="{10533A66-90A8-4524-8AAB-97785C60ADDE}"/>
    <hyperlink ref="B289" r:id="rId539" display="https://www.basketball-reference.com/players/k/kesslwa01.html" xr:uid="{350F7DC3-69BA-474B-ACCA-181677B38C09}"/>
    <hyperlink ref="E289" r:id="rId540" display="https://www.basketball-reference.com/teams/UTA/2024.html" xr:uid="{79A0D4EA-6B14-451D-A984-EE21B33C2207}"/>
    <hyperlink ref="B290" r:id="rId541" display="https://www.basketball-reference.com/players/k/keybr01.html" xr:uid="{49FA942F-6B06-45EC-9403-BC0D3B3A101D}"/>
    <hyperlink ref="E290" r:id="rId542" display="https://www.basketball-reference.com/teams/DEN/2024.html" xr:uid="{A636419C-9B27-46DD-AB0C-C6F67749B078}"/>
    <hyperlink ref="B291" r:id="rId543" display="https://www.basketball-reference.com/players/k/kispeco01.html" xr:uid="{8D6C68DF-7B06-496D-8060-AC0F2A166DFD}"/>
    <hyperlink ref="E291" r:id="rId544" display="https://www.basketball-reference.com/teams/WAS/2024.html" xr:uid="{96F7767A-E435-4CDA-88DA-F7E841061F6A}"/>
    <hyperlink ref="B292" r:id="rId545" display="https://www.basketball-reference.com/players/k/klebima01.html" xr:uid="{FD483F68-DE73-4113-8437-81377C76FBBF}"/>
    <hyperlink ref="E292" r:id="rId546" display="https://www.basketball-reference.com/teams/DAL/2024.html" xr:uid="{0DC82D9E-0313-4691-A8D9-F25FC4A04E71}"/>
    <hyperlink ref="B293" r:id="rId547" display="https://www.basketball-reference.com/players/k/knoxke01.html" xr:uid="{0C52952A-D42B-4052-AEC0-E31211A20EDE}"/>
    <hyperlink ref="E293" r:id="rId548" display="https://www.basketball-reference.com/teams/DET/2024.html" xr:uid="{A2409A5E-A25C-40BA-9FF2-A540296C43E4}"/>
    <hyperlink ref="B294" r:id="rId549" display="https://www.basketball-reference.com/players/k/konchjo01.html" xr:uid="{07B92985-C647-45AE-90A1-FACC4E27C904}"/>
    <hyperlink ref="E294" r:id="rId550" display="https://www.basketball-reference.com/teams/MEM/2024.html" xr:uid="{E36355E4-D542-471B-B3AB-58B1E1DE3680}"/>
    <hyperlink ref="B296" r:id="rId551" display="https://www.basketball-reference.com/players/k/korkmfu01.html" xr:uid="{D11C2D9F-3774-4FE9-B4D6-E081B33CC167}"/>
    <hyperlink ref="E296" r:id="rId552" display="https://www.basketball-reference.com/teams/PHI/2024.html" xr:uid="{94880D67-BB08-4F32-9823-1D3EEB607499}"/>
    <hyperlink ref="B297" r:id="rId553" display="https://www.basketball-reference.com/players/k/kornelu01.html" xr:uid="{783D9899-62D9-4587-8037-599D1E221538}"/>
    <hyperlink ref="E297" r:id="rId554" display="https://www.basketball-reference.com/teams/BOS/2024.html" xr:uid="{C1F03B72-DB2F-4DF8-BDC5-AE00FF5750F4}"/>
    <hyperlink ref="B298" r:id="rId555" display="https://www.basketball-reference.com/players/k/kuminjo01.html" xr:uid="{15ECAB03-59CC-407A-9723-BD7898053DED}"/>
    <hyperlink ref="E298" r:id="rId556" display="https://www.basketball-reference.com/teams/GSW/2024.html" xr:uid="{EFC8CF28-2B5A-4CB7-8F76-E5F05E8F1EBE}"/>
    <hyperlink ref="B299" r:id="rId557" display="https://www.basketball-reference.com/players/k/kuzmaky01.html" xr:uid="{BCA6165F-BDD2-4E7F-BB1C-5216B773EA5A}"/>
    <hyperlink ref="E299" r:id="rId558" display="https://www.basketball-reference.com/teams/WAS/2024.html" xr:uid="{8EAD63BE-548A-4354-B118-D77B6B0DFB0D}"/>
    <hyperlink ref="B300" r:id="rId559" display="https://www.basketball-reference.com/players/l/landajo01.html" xr:uid="{75358EBB-AAB9-4BE1-A936-972FE43A93F7}"/>
    <hyperlink ref="E300" r:id="rId560" display="https://www.basketball-reference.com/teams/HOU/2024.html" xr:uid="{37D39193-8BAA-4957-9F03-63EC9FD0A0E4}"/>
    <hyperlink ref="B301" r:id="rId561" display="https://www.basketball-reference.com/players/l/laravja01.html" xr:uid="{4E9028CE-9C53-4A19-82B5-2B0EA23B29D6}"/>
    <hyperlink ref="E301" r:id="rId562" display="https://www.basketball-reference.com/teams/MEM/2024.html" xr:uid="{8EE90D86-0B18-4C43-9160-9DA1DBF04C40}"/>
    <hyperlink ref="B302" r:id="rId563" display="https://www.basketball-reference.com/players/l/lavinza01.html" xr:uid="{35CC8449-BAC1-4D87-89E4-F752D840ACF6}"/>
    <hyperlink ref="E302" r:id="rId564" display="https://www.basketball-reference.com/teams/CHI/2024.html" xr:uid="{9336FB07-D3E7-4E63-A628-A79D95DFD3AF}"/>
    <hyperlink ref="B303" r:id="rId565" display="https://www.basketball-reference.com/players/l/lawsoaj01.html" xr:uid="{DD0C27DF-980C-47FA-BC90-112DFC81E1C8}"/>
    <hyperlink ref="E303" r:id="rId566" display="https://www.basketball-reference.com/teams/DAL/2024.html" xr:uid="{D57BFE41-F773-4AC9-82CE-C8AA4F8036B4}"/>
    <hyperlink ref="B304" r:id="rId567" display="https://www.basketball-reference.com/players/l/leesa01.html" xr:uid="{6EFAB572-A22B-4C22-992C-A815587C7BC3}"/>
    <hyperlink ref="E304" r:id="rId568" display="https://www.basketball-reference.com/teams/PHO/2024.html" xr:uid="{97A5C60F-FB71-44FB-B4B0-757AB30FD5B5}"/>
    <hyperlink ref="B305" r:id="rId569" display="https://www.basketball-reference.com/players/l/lenal01.html" xr:uid="{39C5A06B-F1B7-4C5C-B726-C49E7F3540D1}"/>
    <hyperlink ref="E305" r:id="rId570" display="https://www.basketball-reference.com/teams/SAC/2024.html" xr:uid="{F4B6DD23-BE14-4B6F-BA82-79FD0E141724}"/>
    <hyperlink ref="B306" r:id="rId571" display="https://www.basketball-reference.com/players/l/leonaka01.html" xr:uid="{04BB994C-5C99-4BE9-B54A-61DE8EB7F516}"/>
    <hyperlink ref="E306" r:id="rId572" display="https://www.basketball-reference.com/teams/LAC/2024.html" xr:uid="{8A194A6C-087A-45FD-AE55-1BAACB42A525}"/>
    <hyperlink ref="B307" r:id="rId573" display="https://www.basketball-reference.com/players/l/leverca01.html" xr:uid="{1B651FB9-1AD7-4F1F-A57F-62A308C8E19A}"/>
    <hyperlink ref="E307" r:id="rId574" display="https://www.basketball-reference.com/teams/CLE/2024.html" xr:uid="{65834522-E570-4594-8B4B-5EA7ADE10C60}"/>
    <hyperlink ref="B308" r:id="rId575" display="https://www.basketball-reference.com/players/l/lewiski01.html" xr:uid="{4C4D3C64-857C-4864-977E-5CF36AAF2F3E}"/>
    <hyperlink ref="B309" r:id="rId576" display="https://www.basketball-reference.com/players/l/lewiski01.html" xr:uid="{3AF0CF01-04E6-493B-AC45-68A7A9B1D948}"/>
    <hyperlink ref="E309" r:id="rId577" display="https://www.basketball-reference.com/teams/NOP/2024.html" xr:uid="{DFD111D0-34FE-4984-BFBA-09E09C3A376A}"/>
    <hyperlink ref="B310" r:id="rId578" display="https://www.basketball-reference.com/players/l/lewiski01.html" xr:uid="{1D87C809-83E3-4DBD-91A3-29991E6BC5D8}"/>
    <hyperlink ref="E310" r:id="rId579" display="https://www.basketball-reference.com/teams/TOR/2024.html" xr:uid="{C91135E7-C1EA-4225-BC50-246BB60AE445}"/>
    <hyperlink ref="B311" r:id="rId580" display="https://www.basketball-reference.com/players/l/lewisma05.html" xr:uid="{E462D0D3-C668-4B34-A7C6-5C9E281E9370}"/>
    <hyperlink ref="E311" r:id="rId581" display="https://www.basketball-reference.com/teams/LAL/2024.html" xr:uid="{EC981BB4-2855-47DB-862D-8042583D2988}"/>
    <hyperlink ref="B312" r:id="rId582" display="https://www.basketball-reference.com/players/l/liddeej01.html" xr:uid="{6E9DA915-C0D4-4CBF-AD48-4734A790E92E}"/>
    <hyperlink ref="E312" r:id="rId583" display="https://www.basketball-reference.com/teams/NOP/2024.html" xr:uid="{FB3E660A-50EF-4C52-916C-DA412A3BA933}"/>
    <hyperlink ref="B313" r:id="rId584" display="https://www.basketball-reference.com/players/l/lillada01.html" xr:uid="{573AA3F7-B713-4E87-B071-581209F9D356}"/>
    <hyperlink ref="E313" r:id="rId585" display="https://www.basketball-reference.com/teams/MIL/2024.html" xr:uid="{BB3F539B-9E08-476A-9D13-0931117E9E9D}"/>
    <hyperlink ref="B314" r:id="rId586" display="https://www.basketball-reference.com/players/l/littlna01.html" xr:uid="{292A642A-B3D0-4B65-98E2-9B18BD16520E}"/>
    <hyperlink ref="E314" r:id="rId587" display="https://www.basketball-reference.com/teams/PHO/2024.html" xr:uid="{BFA62F8F-CD5C-4E79-AC62-467901C73F4E}"/>
    <hyperlink ref="B315" r:id="rId588" display="https://www.basketball-reference.com/players/l/livelde01.html" xr:uid="{857F7FDD-DF06-440F-A2EA-63D5B1E37F6C}"/>
    <hyperlink ref="E315" r:id="rId589" display="https://www.basketball-reference.com/teams/DAL/2024.html" xr:uid="{5D93D801-FAA8-47B3-BA7A-264BED27B6A4}"/>
    <hyperlink ref="B316" r:id="rId590" display="https://www.basketball-reference.com/players/l/liveris01.html" xr:uid="{676C332B-7E13-418D-AD3F-ECF70CC339F7}"/>
    <hyperlink ref="E316" r:id="rId591" display="https://www.basketball-reference.com/teams/DET/2024.html" xr:uid="{540B96C3-2D07-429D-BE84-9C0C367D726F}"/>
    <hyperlink ref="B317" r:id="rId592" display="https://www.basketball-reference.com/players/l/livinch01.html" xr:uid="{15341CE6-09A9-45E7-9D4A-F4890087BECA}"/>
    <hyperlink ref="E317" r:id="rId593" display="https://www.basketball-reference.com/teams/MIL/2024.html" xr:uid="{D3387283-7B1D-4542-8B4A-C8B4C90213C2}"/>
    <hyperlink ref="B319" r:id="rId594" display="https://www.basketball-reference.com/players/l/loftoke01.html" xr:uid="{FFC21068-2A0F-4CE9-B91F-AB4F8D3E7154}"/>
    <hyperlink ref="B320" r:id="rId595" display="https://www.basketball-reference.com/players/l/loftoke01.html" xr:uid="{40602AD6-87D8-43B9-BC4D-C28F6FA8F44D}"/>
    <hyperlink ref="E320" r:id="rId596" display="https://www.basketball-reference.com/teams/MEM/2024.html" xr:uid="{7BCF642F-5256-477B-85BA-368F23DF872E}"/>
    <hyperlink ref="B321" r:id="rId597" display="https://www.basketball-reference.com/players/l/loftoke01.html" xr:uid="{EEFCB5CE-3EC4-49E6-93FE-C2C52981202A}"/>
    <hyperlink ref="E321" r:id="rId598" display="https://www.basketball-reference.com/teams/PHI/2024.html" xr:uid="{CE976F73-4D22-4580-AA73-00921F417C4B}"/>
    <hyperlink ref="B322" r:id="rId599" display="https://www.basketball-reference.com/players/l/looneke01.html" xr:uid="{39799305-9A16-496F-B5D8-63A723056180}"/>
    <hyperlink ref="E322" r:id="rId600" display="https://www.basketball-reference.com/teams/GSW/2024.html" xr:uid="{030C96B4-18DA-41B4-B047-B7F0D102AF20}"/>
    <hyperlink ref="B323" r:id="rId601" display="https://www.basketball-reference.com/players/l/lopezbr01.html" xr:uid="{893CAF85-ABEB-4540-B073-5ED4A7DDF5A3}"/>
    <hyperlink ref="E323" r:id="rId602" display="https://www.basketball-reference.com/teams/MIL/2024.html" xr:uid="{AA18DB1B-2430-47BA-AA05-3F8CBDF01519}"/>
    <hyperlink ref="B324" r:id="rId603" display="https://www.basketball-reference.com/players/l/lopezro01.html" xr:uid="{5BEC4CF0-791C-4065-A27C-388A8C324EDC}"/>
    <hyperlink ref="E324" r:id="rId604" display="https://www.basketball-reference.com/teams/MIL/2024.html" xr:uid="{F9B04A9F-002A-4E79-9214-017773B964B7}"/>
    <hyperlink ref="B325" r:id="rId605" display="https://www.basketball-reference.com/players/l/loveke01.html" xr:uid="{919CDC50-BB35-4C20-BA31-E06ABF9B916E}"/>
    <hyperlink ref="E325" r:id="rId606" display="https://www.basketball-reference.com/teams/MIA/2024.html" xr:uid="{133B2364-D256-409F-9014-7E5F521123D8}"/>
    <hyperlink ref="B326" r:id="rId607" display="https://www.basketball-reference.com/players/l/lowryky01.html" xr:uid="{34EE8AC3-B14D-4BC1-BFC7-97DC0155886E}"/>
    <hyperlink ref="E326" r:id="rId608" display="https://www.basketball-reference.com/teams/MIA/2024.html" xr:uid="{C995711E-68D5-491F-BD8C-6ED9AF7D291B}"/>
    <hyperlink ref="B327" r:id="rId609" display="https://www.basketball-reference.com/players/l/lundyse01.html" xr:uid="{4E86F6C4-C785-4B7B-B59C-90470C867168}"/>
    <hyperlink ref="E327" r:id="rId610" display="https://www.basketball-reference.com/teams/ATL/2024.html" xr:uid="{693883D7-0817-4913-A18E-512EE7B2859E}"/>
    <hyperlink ref="B328" r:id="rId611" display="https://www.basketball-reference.com/players/l/lylestr01.html" xr:uid="{0CDA09A1-361D-4B59-92A3-270A671D3D33}"/>
    <hyperlink ref="E328" r:id="rId612" display="https://www.basketball-reference.com/teams/SAC/2024.html" xr:uid="{1C22E579-1999-4843-AB73-E56C9A0E739C}"/>
    <hyperlink ref="B329" r:id="rId613" display="https://www.basketball-reference.com/players/m/maledth01.html" xr:uid="{F05073C5-054B-49CF-85BE-98D2DD34DFD9}"/>
    <hyperlink ref="B330" r:id="rId614" display="https://www.basketball-reference.com/players/m/maledth01.html" xr:uid="{368D2798-17C7-430B-A380-0C2199BD0CD2}"/>
    <hyperlink ref="E330" r:id="rId615" display="https://www.basketball-reference.com/teams/CHO/2024.html" xr:uid="{FEFA4A55-55CE-448D-B533-D50FF1DED12A}"/>
    <hyperlink ref="B331" r:id="rId616" display="https://www.basketball-reference.com/players/m/maledth01.html" xr:uid="{29FC63E6-7A0E-44B3-92E7-D956C3CE9A62}"/>
    <hyperlink ref="E331" r:id="rId617" display="https://www.basketball-reference.com/teams/PHO/2024.html" xr:uid="{2F7A3919-A4AD-49B6-91A2-6368C931F6C0}"/>
    <hyperlink ref="B332" r:id="rId618" display="https://www.basketball-reference.com/players/m/mamuksa01.html" xr:uid="{ADE501FD-4FAA-4E76-BB49-92811BB339BD}"/>
    <hyperlink ref="E332" r:id="rId619" display="https://www.basketball-reference.com/teams/SAS/2024.html" xr:uid="{3698F4B2-5523-40B3-B50A-A90B013FF290}"/>
    <hyperlink ref="B333" r:id="rId620" display="https://www.basketball-reference.com/players/m/mannte01.html" xr:uid="{AF43CA91-3560-44A6-AA0A-6592FEC14E8E}"/>
    <hyperlink ref="E333" r:id="rId621" display="https://www.basketball-reference.com/teams/LAC/2024.html" xr:uid="{CC7DA2DB-1B59-4C7E-9E59-3ED04983847A}"/>
    <hyperlink ref="B334" r:id="rId622" display="https://www.basketball-reference.com/players/m/manntr01.html" xr:uid="{FB60A6F8-EEF1-435C-BFA7-1E1B5861662F}"/>
    <hyperlink ref="E334" r:id="rId623" display="https://www.basketball-reference.com/teams/OKC/2024.html" xr:uid="{085C4D8D-126B-45AC-8D55-8DE066AC7872}"/>
    <hyperlink ref="B335" r:id="rId624" display="https://www.basketball-reference.com/players/m/marjabo01.html" xr:uid="{7F5ACA97-3E66-496E-BA7E-8416902B18B5}"/>
    <hyperlink ref="E335" r:id="rId625" display="https://www.basketball-reference.com/teams/HOU/2024.html" xr:uid="{B2115D4E-D4D2-439F-BFD6-10ACE88543C8}"/>
    <hyperlink ref="B336" r:id="rId626" display="https://www.basketball-reference.com/players/m/markkla01.html" xr:uid="{FD37B1EE-9809-40DC-A4E3-68D3176C43FF}"/>
    <hyperlink ref="E336" r:id="rId627" display="https://www.basketball-reference.com/teams/UTA/2024.html" xr:uid="{30E4C50B-EC9D-40F5-9FD3-8BE648414723}"/>
    <hyperlink ref="B337" r:id="rId628" display="https://www.basketball-reference.com/players/m/marshna01.html" xr:uid="{4DDE4136-827F-4EBB-8B14-167815972895}"/>
    <hyperlink ref="E337" r:id="rId629" display="https://www.basketball-reference.com/teams/NOP/2024.html" xr:uid="{4A6C8ED8-E5A9-45EE-BECA-EBBB8710D28A}"/>
    <hyperlink ref="B338" r:id="rId630" display="https://www.basketball-reference.com/players/m/martica02.html" xr:uid="{0B1FCC3A-CC0C-4419-B515-57E83A855A94}"/>
    <hyperlink ref="E338" r:id="rId631" display="https://www.basketball-reference.com/teams/MIA/2024.html" xr:uid="{90960ABA-E3E6-4B16-81CA-CC0035CC87FC}"/>
    <hyperlink ref="B339" r:id="rId632" display="https://www.basketball-reference.com/players/m/martico01.html" xr:uid="{EEFDABBE-650A-4903-ADCB-0DE1A6DB2376}"/>
    <hyperlink ref="E339" r:id="rId633" display="https://www.basketball-reference.com/teams/CHO/2024.html" xr:uid="{FC9BE162-BC3F-4DF1-957B-F1FE004445FD}"/>
    <hyperlink ref="B340" r:id="rId634" display="https://www.basketball-reference.com/players/m/martike04.html" xr:uid="{62EF46C1-1FF5-445F-AA5D-9AD43D26D042}"/>
    <hyperlink ref="B341" r:id="rId635" display="https://www.basketball-reference.com/players/m/martike04.html" xr:uid="{65D17E47-262A-4EED-9FBE-D3BD09FB661C}"/>
    <hyperlink ref="E341" r:id="rId636" display="https://www.basketball-reference.com/teams/LAC/2024.html" xr:uid="{BE185332-CF2D-4FD1-8E01-9A1A813AE545}"/>
    <hyperlink ref="B342" r:id="rId637" display="https://www.basketball-reference.com/players/m/martike04.html" xr:uid="{AA303772-282E-4ABE-8A94-BB664A779E45}"/>
    <hyperlink ref="E342" r:id="rId638" display="https://www.basketball-reference.com/teams/PHI/2024.html" xr:uid="{96C3FBF7-B1BB-48E1-A70D-4BBEDFCB1360}"/>
    <hyperlink ref="B343" r:id="rId639" display="https://www.basketball-reference.com/players/m/mathega01.html" xr:uid="{6FE15192-85AE-41DE-9435-A2199D22A8C3}"/>
    <hyperlink ref="E343" r:id="rId640" display="https://www.basketball-reference.com/teams/ATL/2024.html" xr:uid="{D0B3A4DE-1497-4DDE-BC1E-53E4B7075E07}"/>
    <hyperlink ref="B344" r:id="rId641" display="https://www.basketball-reference.com/players/m/mathube01.html" xr:uid="{DE35CE0B-84D3-477F-A630-ADDF8BF9C62A}"/>
    <hyperlink ref="E344" r:id="rId642" display="https://www.basketball-reference.com/teams/IND/2024.html" xr:uid="{D4A661F7-30F0-4661-AED7-35C7EAD5DE05}"/>
    <hyperlink ref="B346" r:id="rId643" display="https://www.basketball-reference.com/players/m/matthwe02.html" xr:uid="{F856CBEF-DD42-4A24-93C9-6C2E920FAEEB}"/>
    <hyperlink ref="E346" r:id="rId644" display="https://www.basketball-reference.com/teams/ATL/2024.html" xr:uid="{CC8B7786-8A2D-4EA8-8CE3-F73E1C1D0605}"/>
    <hyperlink ref="B347" r:id="rId645" display="https://www.basketball-reference.com/players/m/maxeyty01.html" xr:uid="{B428C138-4350-466C-BB6D-0AD208602779}"/>
    <hyperlink ref="E347" r:id="rId646" display="https://www.basketball-reference.com/teams/PHI/2024.html" xr:uid="{FA9063DA-A351-4DA8-8E77-232F18262E6C}"/>
    <hyperlink ref="B348" r:id="rId647" display="https://www.basketball-reference.com/players/m/mayssk01.html" xr:uid="{952DE5E2-D5F1-4676-80E3-1AE3B5DB848D}"/>
    <hyperlink ref="B349" r:id="rId648" display="https://www.basketball-reference.com/players/m/mayssk01.html" xr:uid="{2C4DA4D5-558A-47CF-AF03-1F8427BE4D8B}"/>
    <hyperlink ref="E349" r:id="rId649" display="https://www.basketball-reference.com/teams/POR/2024.html" xr:uid="{D4F9BA55-B628-4E82-913F-A184FCA604FB}"/>
    <hyperlink ref="B350" r:id="rId650" display="https://www.basketball-reference.com/players/m/mayssk01.html" xr:uid="{05FF97D8-4232-4030-A1B7-AA32842BF774}"/>
    <hyperlink ref="E350" r:id="rId651" display="https://www.basketball-reference.com/teams/LAL/2024.html" xr:uid="{493CD74B-BE27-4828-B070-D8904BD4255F}"/>
    <hyperlink ref="B351" r:id="rId652" display="https://www.basketball-reference.com/players/m/mcbrimi01.html" xr:uid="{5D36D802-7697-4EA2-80C7-95D2240B2A9D}"/>
    <hyperlink ref="E351" r:id="rId653" display="https://www.basketball-reference.com/teams/NYK/2024.html" xr:uid="{759EDEF3-98E8-4380-9793-E0845B9B2AD4}"/>
    <hyperlink ref="B352" r:id="rId654" display="https://www.basketball-reference.com/players/m/mccolcj01.html" xr:uid="{0CBCFF96-5F47-498E-9E9A-008EBDB56D45}"/>
    <hyperlink ref="E352" r:id="rId655" display="https://www.basketball-reference.com/teams/NOP/2024.html" xr:uid="{BFBB296D-11B7-427B-8503-D359BF4B82F7}"/>
    <hyperlink ref="B353" r:id="rId656" display="https://www.basketball-reference.com/players/m/mccontj01.html" xr:uid="{BA04B853-148C-4F3C-A8A7-21CC26A23BF6}"/>
    <hyperlink ref="E353" r:id="rId657" display="https://www.basketball-reference.com/teams/IND/2024.html" xr:uid="{C6BFAA44-3EC6-4AF1-A56E-E762DAC45CEC}"/>
    <hyperlink ref="B354" r:id="rId658" display="https://www.basketball-reference.com/players/m/mcdanja02.html" xr:uid="{D8E6CC0F-81CB-4552-ADA9-3079C80C3AC6}"/>
    <hyperlink ref="E354" r:id="rId659" display="https://www.basketball-reference.com/teams/MIN/2024.html" xr:uid="{2694848B-5D4D-465A-B16B-8C12AD87C8E3}"/>
    <hyperlink ref="B355" r:id="rId660" display="https://www.basketball-reference.com/players/m/mcdanja01.html" xr:uid="{9EC12D21-3B9B-4DC3-8AA5-34B4F2125DAB}"/>
    <hyperlink ref="E355" r:id="rId661" display="https://www.basketball-reference.com/teams/TOR/2024.html" xr:uid="{AE1D65F8-7206-4525-823C-0DF1A5422180}"/>
    <hyperlink ref="B356" r:id="rId662" display="https://www.basketball-reference.com/players/m/mcderdo01.html" xr:uid="{E46E450F-0454-484A-976D-E0A9C6858A7C}"/>
    <hyperlink ref="E356" r:id="rId663" display="https://www.basketball-reference.com/teams/SAS/2024.html" xr:uid="{381FC977-439F-485F-B398-51E939B7F738}"/>
    <hyperlink ref="B357" r:id="rId664" display="https://www.basketball-reference.com/players/m/mcgeeja01.html" xr:uid="{B0D57BBD-5F3D-48C4-BC4A-7DA08D2BC919}"/>
    <hyperlink ref="E357" r:id="rId665" display="https://www.basketball-reference.com/teams/SAC/2024.html" xr:uid="{92517DCB-08E6-49E7-BE71-DD43AA24044F}"/>
    <hyperlink ref="B358" r:id="rId666" display="https://www.basketball-reference.com/players/m/mcgowbr01.html" xr:uid="{E4ECA9E5-2A35-46F6-B741-C8425D0D606C}"/>
    <hyperlink ref="E358" r:id="rId667" display="https://www.basketball-reference.com/teams/CHO/2024.html" xr:uid="{EDD43FFD-412D-4D1F-A9DC-21918DBB5ED9}"/>
    <hyperlink ref="B359" r:id="rId668" display="https://www.basketball-reference.com/players/m/mclaujo01.html" xr:uid="{8578EB92-6408-4956-A6C6-D06AE31D6D9A}"/>
    <hyperlink ref="E359" r:id="rId669" display="https://www.basketball-reference.com/teams/MIN/2024.html" xr:uid="{B1D5EBA0-3C9A-482D-ACD4-028C0E6E8F29}"/>
    <hyperlink ref="B360" r:id="rId670" display="https://www.basketball-reference.com/players/m/meltode01.html" xr:uid="{43C00CC7-F66B-4705-B8D2-2E9CB4235C52}"/>
    <hyperlink ref="E360" r:id="rId671" display="https://www.basketball-reference.com/teams/PHI/2024.html" xr:uid="{004D5FD6-84C1-4192-8E4F-876B7FD4AD7A}"/>
    <hyperlink ref="B361" r:id="rId672" display="https://www.basketball-reference.com/players/m/mensana01.html" xr:uid="{356C17D2-3A13-4C31-B240-7FF54E1A0FD6}"/>
    <hyperlink ref="E361" r:id="rId673" display="https://www.basketball-reference.com/teams/CHO/2024.html" xr:uid="{C0E03138-9DC7-46F4-A4EF-D22EB148BE64}"/>
    <hyperlink ref="B362" r:id="rId674" display="https://www.basketball-reference.com/players/m/merrisa01.html" xr:uid="{5607D197-07A1-4AE1-AA8E-0B33F65E0EE5}"/>
    <hyperlink ref="E362" r:id="rId675" display="https://www.basketball-reference.com/teams/CLE/2024.html" xr:uid="{CE066D2E-BD8B-4069-9770-A8F733589B82}"/>
    <hyperlink ref="B363" r:id="rId676" display="https://www.basketball-reference.com/players/m/metuch01.html" xr:uid="{945DF978-534D-4E0D-AB48-B6E7EA163351}"/>
    <hyperlink ref="E363" r:id="rId677" display="https://www.basketball-reference.com/teams/PHO/2024.html" xr:uid="{CFDACB27-FEB2-4E01-B284-B6670182BA86}"/>
    <hyperlink ref="B364" r:id="rId678" display="https://www.basketball-reference.com/players/m/micicva01.html" xr:uid="{FBAFCF58-4AF3-48AE-932E-5A1BC5C68F69}"/>
    <hyperlink ref="E364" r:id="rId679" display="https://www.basketball-reference.com/teams/OKC/2024.html" xr:uid="{72B3119F-6383-4C54-AD0D-ED9F414D14F2}"/>
    <hyperlink ref="B365" r:id="rId680" display="https://www.basketball-reference.com/players/m/middlkh01.html" xr:uid="{D3FF95A8-C6B4-4CFA-9181-073BBF493E70}"/>
    <hyperlink ref="E365" r:id="rId681" display="https://www.basketball-reference.com/teams/MIL/2024.html" xr:uid="{626B57BB-B7A0-4666-A80E-F0AB5927DCF0}"/>
    <hyperlink ref="B366" r:id="rId682" display="https://www.basketball-reference.com/players/m/millebr02.html" xr:uid="{173A38B0-1A3C-4B83-A070-F56C212ED66C}"/>
    <hyperlink ref="E366" r:id="rId683" display="https://www.basketball-reference.com/teams/CHO/2024.html" xr:uid="{088DB10F-3CA6-43D6-9C4C-E817DBF4AC00}"/>
    <hyperlink ref="B367" r:id="rId684" display="https://www.basketball-reference.com/players/m/millejo02.html" xr:uid="{018A53F2-505B-4E96-A892-3DDFA7F2D28A}"/>
    <hyperlink ref="E367" r:id="rId685" display="https://www.basketball-reference.com/teams/LAC/2024.html" xr:uid="{5B5A5337-09CE-4B29-A68D-106E68825AD6}"/>
    <hyperlink ref="B369" r:id="rId686" display="https://www.basketball-reference.com/players/m/millele01.html" xr:uid="{F66B7C05-4A55-4F55-AA53-5B4B7B50A339}"/>
    <hyperlink ref="E369" r:id="rId687" display="https://www.basketball-reference.com/teams/MIN/2024.html" xr:uid="{FF4956B9-D268-49E0-9DEE-1CCD7AD4D09E}"/>
    <hyperlink ref="B370" r:id="rId688" display="https://www.basketball-reference.com/players/w/whiteda01.html" xr:uid="{14030FCE-058B-4477-A319-E94B0AE4BF24}"/>
    <hyperlink ref="E370" r:id="rId689" display="https://www.basketball-reference.com/teams/BRK/2024.html" xr:uid="{03D0DCCC-DDEE-4C40-88FE-19BC5FE843B8}"/>
    <hyperlink ref="B371" r:id="rId690" display="https://www.basketball-reference.com/players/m/millspa02.html" xr:uid="{5700B329-F39D-4903-8D5E-3473063BB3AC}"/>
    <hyperlink ref="E371" r:id="rId691" display="https://www.basketball-reference.com/teams/ATL/2024.html" xr:uid="{6BF32CB0-A0C2-4CD0-840A-E447EF5A8CD2}"/>
    <hyperlink ref="B372" r:id="rId692" display="https://www.basketball-reference.com/players/m/miltosh01.html" xr:uid="{FDA97C89-F4D1-49AF-90E3-EFB8DE460506}"/>
    <hyperlink ref="E372" r:id="rId693" display="https://www.basketball-reference.com/teams/MIN/2024.html" xr:uid="{3C7A0F47-8F83-4DF1-A196-A2D180E987AD}"/>
    <hyperlink ref="B373" r:id="rId694" display="https://www.basketball-reference.com/players/m/minayju01.html" xr:uid="{52E090EB-830E-4AA2-9DA5-0215FBB8D6B2}"/>
    <hyperlink ref="E373" r:id="rId695" display="https://www.basketball-reference.com/teams/POR/2024.html" xr:uid="{482E2A2B-37B6-4D22-AA94-49BCA65D8F19}"/>
    <hyperlink ref="B374" r:id="rId696" display="https://www.basketball-reference.com/players/m/minotjo01.html" xr:uid="{E4697F54-FB4D-4590-B619-A1101F6E69E4}"/>
    <hyperlink ref="E374" r:id="rId697" display="https://www.basketball-reference.com/teams/MIN/2024.html" xr:uid="{72F90AFD-A8D6-4ABE-94A3-D66DEA926718}"/>
    <hyperlink ref="B375" r:id="rId698" display="https://www.basketball-reference.com/players/m/mitchda01.html" xr:uid="{FBAF0B3B-4434-4E8B-8ABE-21931B541829}"/>
    <hyperlink ref="E375" r:id="rId699" display="https://www.basketball-reference.com/teams/SAC/2024.html" xr:uid="{31E7831D-4068-4DC2-B271-51A1A1BD16B9}"/>
    <hyperlink ref="B376" r:id="rId700" display="https://www.basketball-reference.com/players/m/mitchdo01.html" xr:uid="{0874C8A4-6DF4-4AA8-9FD1-C76EE57FDED7}"/>
    <hyperlink ref="E376" r:id="rId701" display="https://www.basketball-reference.com/teams/CLE/2024.html" xr:uid="{3E9369F2-F6AB-4F35-A832-07EB8AA69787}"/>
    <hyperlink ref="B377" r:id="rId702" display="https://www.basketball-reference.com/players/m/mobleev01.html" xr:uid="{22BDC324-70C8-43F9-8A2F-8DD40363B466}"/>
    <hyperlink ref="E377" r:id="rId703" display="https://www.basketball-reference.com/teams/CLE/2024.html" xr:uid="{3A5DAFE2-A24A-401A-97BE-8A86FC3A9A9E}"/>
    <hyperlink ref="B378" r:id="rId704" display="https://www.basketball-reference.com/players/m/mobleis01.html" xr:uid="{7F867F49-ADAA-4592-ADD4-B2A28CB0695B}"/>
    <hyperlink ref="E378" r:id="rId705" display="https://www.basketball-reference.com/teams/CLE/2024.html" xr:uid="{DC5C0308-DDA2-4C86-84B6-B26B0BCF6952}"/>
    <hyperlink ref="B379" r:id="rId706" display="https://www.basketball-reference.com/players/m/monkma01.html" xr:uid="{A9368DC8-43CF-4812-9930-EE65EB248A6F}"/>
    <hyperlink ref="E379" r:id="rId707" display="https://www.basketball-reference.com/teams/SAC/2024.html" xr:uid="{89ECB028-9D22-466E-836B-C31EE153075B}"/>
    <hyperlink ref="B380" r:id="rId708" display="https://www.basketball-reference.com/players/m/moodymo01.html" xr:uid="{2BE4E374-7821-45EC-AB7B-F8BD50645BD1}"/>
    <hyperlink ref="E380" r:id="rId709" display="https://www.basketball-reference.com/teams/GSW/2024.html" xr:uid="{D591D5CF-2878-416D-8F99-8F54CDAFFF0C}"/>
    <hyperlink ref="B381" r:id="rId710" display="https://www.basketball-reference.com/players/m/moonxa01.html" xr:uid="{301C028E-F2E0-496E-94E5-B58E77678617}"/>
    <hyperlink ref="E381" r:id="rId711" display="https://www.basketball-reference.com/teams/LAC/2024.html" xr:uid="{86547127-429D-400A-A316-92613D968E85}"/>
    <hyperlink ref="B382" r:id="rId712" display="https://www.basketball-reference.com/players/m/mooreta02.html" xr:uid="{663ED7B0-9747-4370-952D-4F182ADB1FD5}"/>
    <hyperlink ref="E382" r:id="rId713" display="https://www.basketball-reference.com/teams/POR/2024.html" xr:uid="{CE9AA13B-6A3C-4331-A5CD-46AC0DD40C65}"/>
    <hyperlink ref="B383" r:id="rId714" display="https://www.basketball-reference.com/players/m/moorewe01.html" xr:uid="{935E5377-AA25-485A-A076-15C70C528084}"/>
    <hyperlink ref="E383" r:id="rId715" display="https://www.basketball-reference.com/teams/MIN/2024.html" xr:uid="{74EA839B-5EFF-43A6-A3AB-1B4E2893296A}"/>
    <hyperlink ref="B384" r:id="rId716" display="https://www.basketball-reference.com/players/m/moranja01.html" xr:uid="{AFFEBD33-9F22-4D2D-89AB-1FB6DCCE3E89}"/>
    <hyperlink ref="E384" r:id="rId717" display="https://www.basketball-reference.com/teams/MEM/2024.html" xr:uid="{5766B7F3-4336-43B4-A595-C3D3178F8146}"/>
    <hyperlink ref="B385" r:id="rId718" display="https://www.basketball-reference.com/players/m/morrima03.html" xr:uid="{E39734F9-0B41-4CDD-99CB-EE71A61B2685}"/>
    <hyperlink ref="E385" r:id="rId719" display="https://www.basketball-reference.com/teams/PHI/2024.html" xr:uid="{C6A1D310-0BB7-453C-9BE5-A724F11A0B03}"/>
    <hyperlink ref="B386" r:id="rId720" display="https://www.basketball-reference.com/players/m/morrima02.html" xr:uid="{99B49DD7-CDFB-443C-9136-655F45E5F98F}"/>
    <hyperlink ref="E386" r:id="rId721" display="https://www.basketball-reference.com/teams/DAL/2024.html" xr:uid="{994BB785-BA49-4550-AF47-317AFB83FA90}"/>
    <hyperlink ref="B387" r:id="rId722" display="https://www.basketball-reference.com/players/m/morrimo01.html" xr:uid="{5B2F07A2-8B08-40DE-9C69-71BBE5ADAF48}"/>
    <hyperlink ref="E387" r:id="rId723" display="https://www.basketball-reference.com/teams/DET/2024.html" xr:uid="{10A411B3-F4A9-4000-8E83-0EE2840CDADC}"/>
    <hyperlink ref="B388" r:id="rId724" display="https://www.basketball-reference.com/players/m/murphtr02.html" xr:uid="{3C9D0D4D-0AAC-4EE4-B0E9-D759E5E92568}"/>
    <hyperlink ref="E388" r:id="rId725" display="https://www.basketball-reference.com/teams/NOP/2024.html" xr:uid="{52AAE670-66BB-4B12-8062-CC8D0E889B93}"/>
    <hyperlink ref="B390" r:id="rId726" display="https://www.basketball-reference.com/players/m/murrade01.html" xr:uid="{08F85488-5322-4249-A8D9-E2F1FF1DD914}"/>
    <hyperlink ref="E390" r:id="rId727" display="https://www.basketball-reference.com/teams/ATL/2024.html" xr:uid="{AE5E6A98-E412-4F8E-8C33-E854F27B65CD}"/>
    <hyperlink ref="B391" r:id="rId728" display="https://www.basketball-reference.com/players/m/murraja01.html" xr:uid="{02467FEB-2A96-4B6C-85B2-BAFA075E63EB}"/>
    <hyperlink ref="E391" r:id="rId729" display="https://www.basketball-reference.com/teams/DEN/2024.html" xr:uid="{44867D18-D3A9-46D8-B4A2-3EE4F11CDE41}"/>
    <hyperlink ref="B392" r:id="rId730" display="https://www.basketball-reference.com/players/m/murrake02.html" xr:uid="{A07F31EB-A4E7-4E7F-8265-10245CF5BED6}"/>
    <hyperlink ref="E392" r:id="rId731" display="https://www.basketball-reference.com/teams/SAC/2024.html" xr:uid="{1A148534-823D-4226-9C9B-78E5A979CEE0}"/>
    <hyperlink ref="B393" r:id="rId732" display="https://www.basketball-reference.com/players/m/murrakr01.html" xr:uid="{AF69BF2A-A1E7-47AA-8474-2B68F45D0417}"/>
    <hyperlink ref="E393" r:id="rId733" display="https://www.basketball-reference.com/teams/POR/2024.html" xr:uid="{EB436383-4A26-42DE-A8F4-FBF13B09454C}"/>
    <hyperlink ref="B394" r:id="rId734" display="https://www.basketball-reference.com/players/m/muscami01.html" xr:uid="{F2730AB3-A03D-40D7-A7F6-B9436790F7D6}"/>
    <hyperlink ref="B395" r:id="rId735" display="https://www.basketball-reference.com/players/m/muscami01.html" xr:uid="{F306F860-27DD-4972-9657-44918178C07B}"/>
    <hyperlink ref="E395" r:id="rId736" display="https://www.basketball-reference.com/teams/WAS/2024.html" xr:uid="{51D3D512-0025-481B-93D5-D04EA1C4F2C2}"/>
    <hyperlink ref="B396" r:id="rId737" display="https://www.basketball-reference.com/players/m/muscami01.html" xr:uid="{F0F7DC2A-7D91-42D4-A848-9127337D04DB}"/>
    <hyperlink ref="E396" r:id="rId738" display="https://www.basketball-reference.com/teams/DET/2024.html" xr:uid="{22914123-15BB-478D-ACF2-70064B4476D2}"/>
    <hyperlink ref="B397" r:id="rId739" display="https://www.basketball-reference.com/players/m/mykhasv01.html" xr:uid="{2A0D92A7-55E5-4411-914E-2589709FD99C}"/>
    <hyperlink ref="E397" r:id="rId740" display="https://www.basketball-reference.com/teams/BOS/2024.html" xr:uid="{F4C69028-FB76-4115-B151-17BEC1F3648E}"/>
    <hyperlink ref="B398" r:id="rId741" display="https://www.basketball-reference.com/players/n/nancela02.html" xr:uid="{441EF8DB-7689-4B72-9439-3C0279C480FD}"/>
    <hyperlink ref="E398" r:id="rId742" display="https://www.basketball-reference.com/teams/NOP/2024.html" xr:uid="{22A70A9A-6AE2-4FC0-B395-4E21821E8A54}"/>
    <hyperlink ref="B399" r:id="rId743" display="https://www.basketball-reference.com/players/n/nancepe01.html" xr:uid="{83913AE3-782B-4286-B66E-7680C92814C0}"/>
    <hyperlink ref="E399" r:id="rId744" display="https://www.basketball-reference.com/teams/CLE/2024.html" xr:uid="{C1B5D792-EC49-4E58-A6B5-13ABBF45C70E}"/>
    <hyperlink ref="B400" r:id="rId745" display="https://www.basketball-reference.com/players/n/nembhan01.html" xr:uid="{2A18BE83-E41A-49C6-B37A-2BCAA5044E50}"/>
    <hyperlink ref="E400" r:id="rId746" display="https://www.basketball-reference.com/teams/IND/2024.html" xr:uid="{A163FFDE-CAFB-42E1-B5A5-80C72F395D2F}"/>
    <hyperlink ref="B401" r:id="rId747" display="https://www.basketball-reference.com/players/n/nesmiaa01.html" xr:uid="{BCDF64CA-C16A-47FF-8A51-D6DA54893B93}"/>
    <hyperlink ref="E401" r:id="rId748" display="https://www.basketball-reference.com/teams/IND/2024.html" xr:uid="{E9DBC7F1-E073-4F2A-85C8-D9DCE33FD21C}"/>
    <hyperlink ref="B402" r:id="rId749" display="https://www.basketball-reference.com/players/n/niangge01.html" xr:uid="{F12F71A8-089E-43D0-A548-46226A5F0616}"/>
    <hyperlink ref="E402" r:id="rId750" display="https://www.basketball-reference.com/teams/CLE/2024.html" xr:uid="{952AAFC2-63FF-4E0B-B191-6EF18B450743}"/>
    <hyperlink ref="B403" r:id="rId751" display="https://www.basketball-reference.com/players/n/nixda01.html" xr:uid="{61393BBC-F3D7-4A8C-A0E4-5FF835216288}"/>
    <hyperlink ref="E403" r:id="rId752" display="https://www.basketball-reference.com/teams/MIN/2024.html" xr:uid="{7997E20E-5087-4022-99A1-C46A977FF8D2}"/>
    <hyperlink ref="B404" r:id="rId753" display="https://www.basketball-reference.com/players/n/nnajize01.html" xr:uid="{8EF259D4-832A-4389-9CA1-C0DCE48BB610}"/>
    <hyperlink ref="E404" r:id="rId754" display="https://www.basketball-reference.com/teams/DEN/2024.html" xr:uid="{CDECB9BC-F577-4046-89A2-0DF412F689FF}"/>
    <hyperlink ref="B405" r:id="rId755" display="https://www.basketball-reference.com/players/n/nowelja01.html" xr:uid="{4867B523-5395-4268-A929-D445E355C0F9}"/>
    <hyperlink ref="E405" r:id="rId756" display="https://www.basketball-reference.com/teams/MEM/2024.html" xr:uid="{151C1319-C388-4BA9-BE23-7A958FE11453}"/>
    <hyperlink ref="B406" r:id="rId757" display="https://www.basketball-reference.com/players/n/nowelma01.html" xr:uid="{F17EB68D-8597-4F93-B83E-8D65AB3A6086}"/>
    <hyperlink ref="E406" r:id="rId758" display="https://www.basketball-reference.com/teams/TOR/2024.html" xr:uid="{F47CEBC3-FFE9-4B1F-9540-AE98BC615627}"/>
    <hyperlink ref="B407" r:id="rId759" display="https://www.basketball-reference.com/players/n/ntilila01.html" xr:uid="{2F15C31B-E285-44E3-B119-F392944A08AD}"/>
    <hyperlink ref="E407" r:id="rId760" display="https://www.basketball-reference.com/teams/CHO/2024.html" xr:uid="{2EFFD647-1FB3-48B2-A562-99F92BD273FC}"/>
    <hyperlink ref="B408" r:id="rId761" display="https://www.basketball-reference.com/players/n/nurkiju01.html" xr:uid="{86AF8703-B2AC-4C8E-B5E6-0A68C1D6A220}"/>
    <hyperlink ref="E408" r:id="rId762" display="https://www.basketball-reference.com/teams/PHO/2024.html" xr:uid="{2B1D5F96-6FA5-4E66-86C1-68A77AED6E44}"/>
    <hyperlink ref="B409" r:id="rId763" display="https://www.basketball-reference.com/players/n/nworajo01.html" xr:uid="{ED50C97D-F27F-4401-BF73-23534943AA76}"/>
    <hyperlink ref="B410" r:id="rId764" display="https://www.basketball-reference.com/players/n/nworajo01.html" xr:uid="{50444679-3E4F-4AC2-9BAC-70A1310980F1}"/>
    <hyperlink ref="E410" r:id="rId765" display="https://www.basketball-reference.com/teams/IND/2024.html" xr:uid="{4FF23834-D35E-4FBD-9A3A-4F00FA00F7C9}"/>
    <hyperlink ref="B411" r:id="rId766" display="https://www.basketball-reference.com/players/n/nworajo01.html" xr:uid="{0F5F6311-35D1-4289-AE3E-E2BD0B84DB66}"/>
    <hyperlink ref="E411" r:id="rId767" display="https://www.basketball-reference.com/teams/TOR/2024.html" xr:uid="{AC4BCE4A-A9E5-4C79-B81F-59F928449841}"/>
    <hyperlink ref="B412" r:id="rId768" display="https://www.basketball-reference.com/players/o/onealro01.html" xr:uid="{9D0ACFAE-4ED4-4E12-82D3-2517F661C6EE}"/>
    <hyperlink ref="E412" r:id="rId769" display="https://www.basketball-reference.com/teams/BRK/2024.html" xr:uid="{1969EB72-1922-4E09-9386-00340E07631C}"/>
    <hyperlink ref="B413" r:id="rId770" display="https://www.basketball-reference.com/players/o/okekech01.html" xr:uid="{AEEAAA6A-6697-41E1-B963-66DDD22EE904}"/>
    <hyperlink ref="E413" r:id="rId771" display="https://www.basketball-reference.com/teams/ORL/2024.html" xr:uid="{579AE499-6A6C-4BB6-8CCF-DF474971D608}"/>
    <hyperlink ref="B415" r:id="rId772" display="https://www.basketball-reference.com/players/o/okogijo01.html" xr:uid="{0E97D916-BA0B-400E-A4F3-B40961670930}"/>
    <hyperlink ref="E415" r:id="rId773" display="https://www.basketball-reference.com/teams/PHO/2024.html" xr:uid="{932EF512-7846-4382-98BD-D078D97300E2}"/>
    <hyperlink ref="B416" r:id="rId774" display="https://www.basketball-reference.com/players/o/okongon01.html" xr:uid="{41F0D376-9893-4D1B-AE78-E4A21406F533}"/>
    <hyperlink ref="E416" r:id="rId775" display="https://www.basketball-reference.com/teams/ATL/2024.html" xr:uid="{C77D7887-C9A4-4B32-AEAE-1FD53CF1BC54}"/>
    <hyperlink ref="B417" r:id="rId776" display="https://www.basketball-reference.com/players/o/okorois01.html" xr:uid="{786437D0-862F-4FFC-86E2-445C5E461221}"/>
    <hyperlink ref="E417" r:id="rId777" display="https://www.basketball-reference.com/teams/CLE/2024.html" xr:uid="{A1DAB46B-FB78-41FB-91EC-4EE2404DFBEE}"/>
    <hyperlink ref="B418" r:id="rId778" display="https://www.basketball-reference.com/players/o/olynyke01.html" xr:uid="{CC7C522A-87FA-4016-9679-C08EE9715000}"/>
    <hyperlink ref="E418" r:id="rId779" display="https://www.basketball-reference.com/teams/UTA/2024.html" xr:uid="{93EF26B8-923F-4A28-9768-F508ACA5B84E}"/>
    <hyperlink ref="B419" r:id="rId780" display="https://www.basketball-reference.com/players/o/omorueu01.html" xr:uid="{28CA4C5E-80F1-42F9-B830-F48EF09BAB7C}"/>
    <hyperlink ref="E419" r:id="rId781" display="https://www.basketball-reference.com/teams/WAS/2024.html" xr:uid="{867C2E71-045B-4844-BA7F-1323DD1DA1DD}"/>
    <hyperlink ref="B420" r:id="rId782" display="https://www.basketball-reference.com/players/o/osmande01.html" xr:uid="{3BF22A5A-A908-4F5E-90DE-07895FFFCD8B}"/>
    <hyperlink ref="E420" r:id="rId783" display="https://www.basketball-reference.com/teams/SAS/2024.html" xr:uid="{0163D0F7-2773-419E-BA13-37025879CC1D}"/>
    <hyperlink ref="B421" r:id="rId784" display="https://www.basketball-reference.com/players/o/oubreke01.html" xr:uid="{75BE4F05-2227-4CAD-90F2-992BE7D8A4BC}"/>
    <hyperlink ref="E421" r:id="rId785" display="https://www.basketball-reference.com/teams/PHI/2024.html" xr:uid="{B560926F-4581-4B8B-AE2A-81ACDB06EC8D}"/>
    <hyperlink ref="B422" r:id="rId786" display="https://www.basketball-reference.com/players/p/paulch01.html" xr:uid="{0A451B11-FF5C-491E-B7FA-346798DA434A}"/>
    <hyperlink ref="E422" r:id="rId787" display="https://www.basketball-reference.com/teams/GSW/2024.html" xr:uid="{F72D32C5-B926-40FD-9B45-A276C2FDFFE6}"/>
    <hyperlink ref="B423" r:id="rId788" display="https://www.basketball-reference.com/players/p/payneca01.html" xr:uid="{D876805B-AF9B-4E26-97FF-6164CC6F33C1}"/>
    <hyperlink ref="E423" r:id="rId789" display="https://www.basketball-reference.com/teams/MIL/2024.html" xr:uid="{1E5DA42C-CC92-4B6D-AFEE-BFC134CD845F}"/>
    <hyperlink ref="B424" r:id="rId790" display="https://www.basketball-reference.com/players/p/paytoga02.html" xr:uid="{0033AC40-1EFD-4EF9-B259-0A7E26275A3C}"/>
    <hyperlink ref="E424" r:id="rId791" display="https://www.basketball-reference.com/teams/GSW/2024.html" xr:uid="{0A3D9B25-DE25-4237-AB6A-29A3CA2DCC3F}"/>
    <hyperlink ref="B425" r:id="rId792" display="https://www.basketball-reference.com/players/p/peterdr01.html" xr:uid="{275B1536-4CEA-4821-BFC8-7C5F77C0920B}"/>
    <hyperlink ref="E425" r:id="rId793" display="https://www.basketball-reference.com/teams/BOS/2024.html" xr:uid="{B348613A-9261-462E-858E-2A9A457DA014}"/>
    <hyperlink ref="B426" r:id="rId794" display="https://www.basketball-reference.com/players/p/petrufi01.html" xr:uid="{BF54BF92-F850-476A-82B9-C0B1B0F9D280}"/>
    <hyperlink ref="B427" r:id="rId795" display="https://www.basketball-reference.com/players/p/petrufi01.html" xr:uid="{598F9812-F96B-40BF-AF53-8D5D8E636A06}"/>
    <hyperlink ref="E427" r:id="rId796" display="https://www.basketball-reference.com/teams/PHI/2024.html" xr:uid="{CAC14605-1811-4F86-A10B-CB489C16DDB9}"/>
    <hyperlink ref="B428" r:id="rId797" display="https://www.basketball-reference.com/players/p/petrufi01.html" xr:uid="{84C63D63-50C9-48B1-A328-5A8901CAD953}"/>
    <hyperlink ref="E428" r:id="rId798" display="https://www.basketball-reference.com/teams/SAC/2024.html" xr:uid="{9517F483-FE7C-47CA-9ACC-4C56C39A37BA}"/>
    <hyperlink ref="B429" r:id="rId799" display="https://www.basketball-reference.com/players/p/phillju01.html" xr:uid="{31543557-CCE1-47B7-A78C-0F1186104B74}"/>
    <hyperlink ref="E429" r:id="rId800" display="https://www.basketball-reference.com/teams/CHI/2024.html" xr:uid="{3F98FDF5-495F-4A47-A1DA-80E20228976E}"/>
    <hyperlink ref="B430" r:id="rId801" display="https://www.basketball-reference.com/players/p/pickeja02.html" xr:uid="{B7CAAEDE-8302-4F02-B43D-8CDA560F2591}"/>
    <hyperlink ref="E430" r:id="rId802" display="https://www.basketball-reference.com/teams/DEN/2024.html" xr:uid="{304BDCDE-88E1-4060-94C6-59FD41C3BC7C}"/>
    <hyperlink ref="B431" r:id="rId803" display="https://www.basketball-reference.com/players/p/pippesc02.html" xr:uid="{6A8453A8-CD5B-4AA9-A49E-EB498BE13B82}"/>
    <hyperlink ref="E431" r:id="rId804" display="https://www.basketball-reference.com/teams/MEM/2024.html" xr:uid="{B31103D2-5579-4387-8F4B-D76D8978CB54}"/>
    <hyperlink ref="B432" r:id="rId805" display="https://www.basketball-reference.com/players/p/plumlma01.html" xr:uid="{F2023E99-40D1-47AD-8181-F93D485AECEE}"/>
    <hyperlink ref="E432" r:id="rId806" display="https://www.basketball-reference.com/teams/LAC/2024.html" xr:uid="{5263D5B4-F622-483A-A820-9718985E5456}"/>
    <hyperlink ref="B433" r:id="rId807" display="https://www.basketball-reference.com/players/p/podzibr01.html" xr:uid="{E2E398ED-906D-4DC1-8A18-34B5F759C1C2}"/>
    <hyperlink ref="E433" r:id="rId808" display="https://www.basketball-reference.com/teams/GSW/2024.html" xr:uid="{CC7A6A57-11D4-43A5-A009-A3CEA83A37BD}"/>
    <hyperlink ref="B434" r:id="rId809" display="https://www.basketball-reference.com/players/p/poeltja01.html" xr:uid="{BAD820B1-30F3-44CB-9EE9-C04C2EB505E7}"/>
    <hyperlink ref="E434" r:id="rId810" display="https://www.basketball-reference.com/teams/TOR/2024.html" xr:uid="{2B9650D3-9D14-42DE-B1E7-2B22FA5D534E}"/>
    <hyperlink ref="B435" r:id="rId811" display="https://www.basketball-reference.com/players/p/pokusal01.html" xr:uid="{44D76A14-79C6-4C7E-A2F8-00A9D6B07024}"/>
    <hyperlink ref="E435" r:id="rId812" display="https://www.basketball-reference.com/teams/OKC/2024.html" xr:uid="{146F47F4-0243-487F-914C-AB320BC4AEC7}"/>
    <hyperlink ref="B436" r:id="rId813" display="https://www.basketball-reference.com/players/p/poolejo01.html" xr:uid="{D9BF7F2A-CD41-4F01-9AF7-AE5FE47DFF8D}"/>
    <hyperlink ref="E436" r:id="rId814" display="https://www.basketball-reference.com/teams/WAS/2024.html" xr:uid="{5F935C78-C2B9-4C92-AE8A-DD30CD7A4658}"/>
    <hyperlink ref="B438" r:id="rId815" display="https://www.basketball-reference.com/players/p/portecr01.html" xr:uid="{FC1C33D7-EE62-4814-87BA-D06A9CFE75CB}"/>
    <hyperlink ref="E438" r:id="rId816" display="https://www.basketball-reference.com/teams/CLE/2024.html" xr:uid="{B77C5041-5358-4871-ABB2-D2FC6C42F9C5}"/>
    <hyperlink ref="B439" r:id="rId817" display="https://www.basketball-reference.com/players/p/portejo01.html" xr:uid="{5EB2415D-62D9-4231-A79C-A56225509DA3}"/>
    <hyperlink ref="E439" r:id="rId818" display="https://www.basketball-reference.com/teams/TOR/2024.html" xr:uid="{AC8C2D35-13D1-483C-B833-5E7C989DAB52}"/>
    <hyperlink ref="B440" r:id="rId819" display="https://www.basketball-reference.com/players/p/portemi01.html" xr:uid="{CEEB8BCB-6240-45CB-9270-AFB50D7354DD}"/>
    <hyperlink ref="E440" r:id="rId820" display="https://www.basketball-reference.com/teams/DEN/2024.html" xr:uid="{8D6C1735-EF23-4ADF-87FF-DA36C1A6C661}"/>
    <hyperlink ref="B441" r:id="rId821" display="https://www.basketball-reference.com/players/p/porteot01.html" xr:uid="{FF20A0D6-ACA3-4B59-8F55-328733A9C782}"/>
    <hyperlink ref="E441" r:id="rId822" display="https://www.basketball-reference.com/teams/TOR/2024.html" xr:uid="{1D9F9D20-5AFB-4243-971B-5F6A56490744}"/>
    <hyperlink ref="B442" r:id="rId823" display="https://www.basketball-reference.com/players/p/portibo01.html" xr:uid="{37437B83-745C-4150-A4FB-3F3A55CC8944}"/>
    <hyperlink ref="E442" r:id="rId824" display="https://www.basketball-reference.com/teams/MIL/2024.html" xr:uid="{3178CC18-CEC8-4D3F-92D2-C8B4DDB7C6C8}"/>
    <hyperlink ref="B443" r:id="rId825" display="https://www.basketball-reference.com/players/p/porzikr01.html" xr:uid="{F41F94E3-8002-46F8-90D4-D266EBA4D320}"/>
    <hyperlink ref="E443" r:id="rId826" display="https://www.basketball-reference.com/teams/BOS/2024.html" xr:uid="{E99D5043-9951-45B6-A4DC-1D972F9CBF7F}"/>
    <hyperlink ref="B444" r:id="rId827" display="https://www.basketball-reference.com/players/p/pottemi01.html" xr:uid="{AE8A719F-8B44-4BE1-9E21-C70CCECA4D8C}"/>
    <hyperlink ref="E444" r:id="rId828" display="https://www.basketball-reference.com/teams/UTA/2024.html" xr:uid="{26607C7B-B489-4089-BC74-FA9E034F505F}"/>
    <hyperlink ref="B445" r:id="rId829" display="https://www.basketball-reference.com/players/p/poweldw01.html" xr:uid="{022213F0-B3A2-48D7-95D5-2E9505E4BDD0}"/>
    <hyperlink ref="E445" r:id="rId830" display="https://www.basketball-reference.com/teams/DAL/2024.html" xr:uid="{A8941D6C-2DEE-4F1D-853D-11F2B1C7ABFF}"/>
    <hyperlink ref="B446" r:id="rId831" display="https://www.basketball-reference.com/players/p/powelno01.html" xr:uid="{ED9E5AD6-F44D-4E21-8B1B-4499A98EF7B0}"/>
    <hyperlink ref="E446" r:id="rId832" display="https://www.basketball-reference.com/teams/LAC/2024.html" xr:uid="{2D5F865E-3233-4456-AA4B-A4B290CE9E48}"/>
    <hyperlink ref="B447" r:id="rId833" display="https://www.basketball-reference.com/players/p/prestja01.html" xr:uid="{AE3B5F60-AF7D-4C96-BCAA-2FDA1596B198}"/>
    <hyperlink ref="E447" r:id="rId834" display="https://www.basketball-reference.com/teams/UTA/2024.html" xr:uid="{D24B15C3-CB7C-4786-B951-6441BE903CA1}"/>
    <hyperlink ref="B448" r:id="rId835" display="https://www.basketball-reference.com/players/p/primojo01.html" xr:uid="{160CDE4A-D608-408A-8022-4CD897EAB3EE}"/>
    <hyperlink ref="E448" r:id="rId836" display="https://www.basketball-reference.com/teams/LAC/2024.html" xr:uid="{99B1D1D8-4B7A-4F07-B418-DBC41A99E53D}"/>
    <hyperlink ref="B449" r:id="rId837" display="https://www.basketball-reference.com/players/p/princta02.html" xr:uid="{EED7505F-F5ED-46CA-9810-69AD64BB0C80}"/>
    <hyperlink ref="E449" r:id="rId838" display="https://www.basketball-reference.com/teams/LAL/2024.html" xr:uid="{45E3F466-CA98-4E24-A197-61AD76EDC583}"/>
    <hyperlink ref="B450" r:id="rId839" display="https://www.basketball-reference.com/players/p/pritcpa01.html" xr:uid="{02EAB3C9-4E45-4FD9-8545-0C8D804F0C4F}"/>
    <hyperlink ref="E450" r:id="rId840" display="https://www.basketball-reference.com/teams/BOS/2024.html" xr:uid="{9CCDB070-F8C7-4C30-A916-B478AE388DFC}"/>
    <hyperlink ref="B451" r:id="rId841" display="https://www.basketball-reference.com/players/p/prospol01.html" xr:uid="{24A0A09E-000C-4381-81C7-BC1C0125ADF5}"/>
    <hyperlink ref="E451" r:id="rId842" display="https://www.basketball-reference.com/teams/DAL/2024.html" xr:uid="{AFC2A336-9E89-43F0-9C59-63D9AAB4D690}"/>
    <hyperlink ref="B452" r:id="rId843" display="https://www.basketball-reference.com/players/q/queentr01.html" xr:uid="{243B04A6-00E8-494D-A9D8-FC24826DAA4F}"/>
    <hyperlink ref="E452" r:id="rId844" display="https://www.basketball-reference.com/teams/ORL/2024.html" xr:uid="{EDBA0C22-A04B-4FC3-BC33-E2B8CB591152}"/>
    <hyperlink ref="B453" r:id="rId845" display="https://www.basketball-reference.com/players/q/quetane01.html" xr:uid="{6D373AAC-0FB5-47C9-AE19-FE18B876AEE5}"/>
    <hyperlink ref="E453" r:id="rId846" display="https://www.basketball-reference.com/teams/BOS/2024.html" xr:uid="{EB6B450E-C3AF-49E5-B7B8-CFE0DD8C76D5}"/>
    <hyperlink ref="B454" r:id="rId847" display="https://www.basketball-reference.com/players/q/quickim01.html" xr:uid="{2ADCA960-C7D5-42CB-8FC8-C0C3258E8999}"/>
    <hyperlink ref="B455" r:id="rId848" display="https://www.basketball-reference.com/players/q/quickim01.html" xr:uid="{31333B50-CA0E-40F6-BA41-FAFEBD163B99}"/>
    <hyperlink ref="E455" r:id="rId849" display="https://www.basketball-reference.com/teams/NYK/2024.html" xr:uid="{43CCF26A-FD23-40DF-83FB-E4881D0E6E55}"/>
    <hyperlink ref="B456" r:id="rId850" display="https://www.basketball-reference.com/players/q/quickim01.html" xr:uid="{AC121A32-3A58-49C7-951A-EAF6F527B8BF}"/>
    <hyperlink ref="E456" r:id="rId851" display="https://www.basketball-reference.com/teams/TOR/2024.html" xr:uid="{F50D1AD9-D491-42ED-ACC3-58746DEAA480}"/>
    <hyperlink ref="B457" r:id="rId852" display="https://www.basketball-reference.com/players/q/quinole01.html" xr:uid="{5EA102FE-33B9-46C0-9467-9E6C39D9AE5C}"/>
    <hyperlink ref="E457" r:id="rId853" display="https://www.basketball-reference.com/teams/GSW/2024.html" xr:uid="{D5C98272-14BE-4DC4-AFB7-6980421FCCB8}"/>
    <hyperlink ref="B458" r:id="rId854" display="https://www.basketball-reference.com/players/r/randlju01.html" xr:uid="{86A2DEA1-59EA-4C72-86E0-1FA67E0538B3}"/>
    <hyperlink ref="E458" r:id="rId855" display="https://www.basketball-reference.com/teams/NYK/2024.html" xr:uid="{E0F308A3-7BD2-4184-98AC-59486DF9FCFA}"/>
    <hyperlink ref="B459" r:id="rId856" display="https://www.basketball-reference.com/players/r/reathdu01.html" xr:uid="{2BE55EF4-D1C6-4087-8FDA-78B1E861A9E2}"/>
    <hyperlink ref="E459" r:id="rId857" display="https://www.basketball-reference.com/teams/POR/2024.html" xr:uid="{C30104C5-FAC2-4453-8B7F-D5CE24EF4A77}"/>
    <hyperlink ref="B461" r:id="rId858" display="https://www.basketball-reference.com/players/r/reaveau01.html" xr:uid="{A8ADAA2D-78C6-4B93-84B1-1AC0C6F59C90}"/>
    <hyperlink ref="E461" r:id="rId859" display="https://www.basketball-reference.com/teams/LAL/2024.html" xr:uid="{F309BE62-5E42-4F74-B67B-1BFC79B587F1}"/>
    <hyperlink ref="B462" r:id="rId860" display="https://www.basketball-reference.com/players/r/reddica01.html" xr:uid="{02EC4DAF-C037-4290-9434-E556AD190A99}"/>
    <hyperlink ref="E462" r:id="rId861" display="https://www.basketball-reference.com/teams/LAL/2024.html" xr:uid="{AC7702B1-5AFE-4DB5-9644-D31DF2C8C5FA}"/>
    <hyperlink ref="B463" r:id="rId862" display="https://www.basketball-reference.com/players/r/reedpa01.html" xr:uid="{D993EF94-9B80-4C7E-BB6D-BD46DCFE969F}"/>
    <hyperlink ref="E463" r:id="rId863" display="https://www.basketball-reference.com/teams/PHI/2024.html" xr:uid="{CC737308-332E-4174-AD9B-2B3EDA5E1FCF}"/>
    <hyperlink ref="B464" r:id="rId864" display="https://www.basketball-reference.com/players/r/reidna01.html" xr:uid="{61E8776D-9557-43BE-BE6B-895EB951B866}"/>
    <hyperlink ref="E464" r:id="rId865" display="https://www.basketball-reference.com/teams/MIN/2024.html" xr:uid="{B9063CD5-7839-4F6E-93F7-887C545574F5}"/>
    <hyperlink ref="B465" r:id="rId866" display="https://www.basketball-reference.com/players/r/rhodeja01.html" xr:uid="{78DEE760-0207-4DF6-94F6-8BBFF831CF4C}"/>
    <hyperlink ref="E465" r:id="rId867" display="https://www.basketball-reference.com/teams/DET/2024.html" xr:uid="{A2F46690-81E9-4B81-8BAB-D117E0AF5527}"/>
    <hyperlink ref="B466" r:id="rId868" display="https://www.basketball-reference.com/players/r/richani01.html" xr:uid="{035F6A6B-90F7-424A-9181-D36E2C552FEC}"/>
    <hyperlink ref="E466" r:id="rId869" display="https://www.basketball-reference.com/teams/CHO/2024.html" xr:uid="{7E1D0D3A-2684-467B-A1DD-98B75FE95B83}"/>
    <hyperlink ref="B467" r:id="rId870" display="https://www.basketball-reference.com/players/r/richajo01.html" xr:uid="{10E6EDA8-E061-446F-A7F4-F41081266CDE}"/>
    <hyperlink ref="E467" r:id="rId871" display="https://www.basketball-reference.com/teams/MIA/2024.html" xr:uid="{DA704225-84AD-4F89-A9C1-113BA3A4CC64}"/>
    <hyperlink ref="B468" r:id="rId872" display="https://www.basketball-reference.com/players/r/robindu01.html" xr:uid="{B51ED451-AF5F-4004-A1CF-BECB256B4FFB}"/>
    <hyperlink ref="E468" r:id="rId873" display="https://www.basketball-reference.com/teams/MIA/2024.html" xr:uid="{4D2C01D9-CE30-4D3C-BB38-BA33D9CE9C10}"/>
    <hyperlink ref="B469" r:id="rId874" display="https://www.basketball-reference.com/players/r/robinje01.html" xr:uid="{3E088EA3-B9BF-43A6-9F53-F7ABCF02C4F1}"/>
    <hyperlink ref="E469" r:id="rId875" display="https://www.basketball-reference.com/teams/GSW/2024.html" xr:uid="{8FAEBAAD-6CBD-4E25-8F72-E6B6CCC9E002}"/>
    <hyperlink ref="B470" r:id="rId876" display="https://www.basketball-reference.com/players/r/robinmi01.html" xr:uid="{7D23B4CF-28BE-4A2D-9381-F656B865D1E3}"/>
    <hyperlink ref="E470" r:id="rId877" display="https://www.basketball-reference.com/teams/NYK/2024.html" xr:uid="{DA95EFB3-8B6C-442F-9610-9C10891396C5}"/>
    <hyperlink ref="B471" r:id="rId878" display="https://www.basketball-reference.com/players/r/robinor01.html" xr:uid="{8DE3135E-E2FD-40DB-8DAF-84D35267B3A3}"/>
    <hyperlink ref="E471" r:id="rId879" display="https://www.basketball-reference.com/teams/MIA/2024.html" xr:uid="{97D4BA22-2A63-4FF7-B9C7-BA2514D663A6}"/>
    <hyperlink ref="B472" r:id="rId880" display="https://www.basketball-reference.com/players/r/robinje02.html" xr:uid="{16A102DD-561B-48B6-A7ED-093E8A27D094}"/>
    <hyperlink ref="E472" r:id="rId881" display="https://www.basketball-reference.com/teams/NOP/2024.html" xr:uid="{5BC8F6A5-88D6-4411-B5F9-C5954CDAADF6}"/>
    <hyperlink ref="B473" r:id="rId882" display="https://www.basketball-reference.com/players/r/roddyda01.html" xr:uid="{403CA4CA-B516-451F-88AB-89F83E650784}"/>
    <hyperlink ref="E473" r:id="rId883" display="https://www.basketball-reference.com/teams/MEM/2024.html" xr:uid="{27328870-D671-4C11-B5F4-48A366191661}"/>
    <hyperlink ref="B474" r:id="rId884" display="https://www.basketball-reference.com/players/r/rolliry01.html" xr:uid="{66E9FC2B-6F1D-41C0-8682-BFA474E0B9B9}"/>
    <hyperlink ref="E474" r:id="rId885" display="https://www.basketball-reference.com/teams/WAS/2024.html" xr:uid="{B50488F0-92EB-4836-AAA0-CD4CB51BB7DE}"/>
    <hyperlink ref="B475" r:id="rId886" display="https://www.basketball-reference.com/players/r/rosede01.html" xr:uid="{E3D03106-D8B2-450E-B1C1-AB311EF4D9BE}"/>
    <hyperlink ref="E475" r:id="rId887" display="https://www.basketball-reference.com/teams/MEM/2024.html" xr:uid="{1C2CC7FA-F90E-4619-A4BA-120E0CCDF90B}"/>
    <hyperlink ref="B476" r:id="rId888" display="https://www.basketball-reference.com/players/r/roziete01.html" xr:uid="{F6969841-F0A0-4777-A903-32C335E0A53B}"/>
    <hyperlink ref="B477" r:id="rId889" display="https://www.basketball-reference.com/players/r/roziete01.html" xr:uid="{48146EF6-FE2A-44B5-A74F-D9A2AF76CFEB}"/>
    <hyperlink ref="E477" r:id="rId890" display="https://www.basketball-reference.com/teams/CHO/2024.html" xr:uid="{EF741726-28DD-43CB-AE03-95046682A1B0}"/>
    <hyperlink ref="B478" r:id="rId891" display="https://www.basketball-reference.com/players/r/roziete01.html" xr:uid="{8FB0B141-49EC-4185-8254-0FAA55BC4B09}"/>
    <hyperlink ref="E478" r:id="rId892" display="https://www.basketball-reference.com/teams/MIA/2024.html" xr:uid="{A7A4C722-710C-43E5-A0AC-6E61C2F96DE0}"/>
    <hyperlink ref="B479" r:id="rId893" display="https://www.basketball-reference.com/players/r/ruperra01.html" xr:uid="{F7EAFC64-1F69-410F-B335-1E1A6A83902A}"/>
    <hyperlink ref="E479" r:id="rId894" display="https://www.basketball-reference.com/teams/POR/2024.html" xr:uid="{F7FB8729-FC84-4DD8-999D-770605F51E95}"/>
    <hyperlink ref="B480" r:id="rId895" display="https://www.basketball-reference.com/players/r/russeda01.html" xr:uid="{EBA52A10-2E37-4FD8-8D30-CA0550A72B37}"/>
    <hyperlink ref="E480" r:id="rId896" display="https://www.basketball-reference.com/teams/LAL/2024.html" xr:uid="{6B501D4E-C463-4B2F-8220-6BBFB1ED4EFE}"/>
    <hyperlink ref="B481" r:id="rId897" display="https://www.basketball-reference.com/players/r/ryanma01.html" xr:uid="{3166CF83-A575-40BB-BA1C-2619A2ECC904}"/>
    <hyperlink ref="E481" r:id="rId898" display="https://www.basketball-reference.com/teams/NOP/2024.html" xr:uid="{F1829637-1354-4F75-9320-FC9B08C61A90}"/>
    <hyperlink ref="B482" r:id="rId899" display="https://www.basketball-reference.com/players/s/sabondo01.html" xr:uid="{74FCC382-902E-4563-95CC-73EF8D164548}"/>
    <hyperlink ref="E482" r:id="rId900" display="https://www.basketball-reference.com/teams/SAC/2024.html" xr:uid="{AD441FE4-3412-4340-B93B-FA770CF278AA}"/>
    <hyperlink ref="B484" r:id="rId901" display="https://www.basketball-reference.com/players/s/samanlu01.html" xr:uid="{CC604316-D323-4B14-A024-E12AC276A49D}"/>
    <hyperlink ref="E484" r:id="rId902" display="https://www.basketball-reference.com/teams/UTA/2024.html" xr:uid="{41A59B11-49A6-41C0-99EE-72261A439548}"/>
    <hyperlink ref="B485" r:id="rId903" display="https://www.basketball-reference.com/players/s/samueje01.html" xr:uid="{018478ED-594D-40EB-825C-73E65F45F8D9}"/>
    <hyperlink ref="E485" r:id="rId904" display="https://www.basketball-reference.com/teams/HOU/2024.html" xr:uid="{398DCF94-8292-4684-8BB5-837FF425389E}"/>
    <hyperlink ref="B486" r:id="rId905" display="https://www.basketball-reference.com/players/s/sanogad01.html" xr:uid="{C39824C5-01DB-43D5-9641-832923F4EAC9}"/>
    <hyperlink ref="E486" r:id="rId906" display="https://www.basketball-reference.com/teams/CHI/2024.html" xr:uid="{0F29998F-8565-4AF2-AFBD-327501466B6B}"/>
    <hyperlink ref="B487" r:id="rId907" display="https://www.basketball-reference.com/players/s/santogu01.html" xr:uid="{EE76B6F9-6A90-4E2E-A65E-545A6FA43249}"/>
    <hyperlink ref="E487" r:id="rId908" display="https://www.basketball-reference.com/teams/GSW/2024.html" xr:uid="{D035EF2B-5565-4257-A84C-690A8325BCD3}"/>
    <hyperlink ref="B488" r:id="rId909" display="https://www.basketball-reference.com/players/s/saricda01.html" xr:uid="{DCAE3C0D-4BBC-4C00-94DD-196358BBE030}"/>
    <hyperlink ref="E488" r:id="rId910" display="https://www.basketball-reference.com/teams/GSW/2024.html" xr:uid="{89307480-BE60-480F-9415-0C670C05EFB5}"/>
    <hyperlink ref="B489" r:id="rId911" display="https://www.basketball-reference.com/players/s/sarrol01.html" xr:uid="{2016C301-CC46-489C-A38B-6CF03B754E9D}"/>
    <hyperlink ref="E489" r:id="rId912" display="https://www.basketball-reference.com/teams/OKC/2024.html" xr:uid="{A627C497-5600-482E-81B7-DA49BEFB7BAD}"/>
    <hyperlink ref="B490" r:id="rId913" display="https://www.basketball-reference.com/players/s/sassema01.html" xr:uid="{2E23E8D7-E91F-4465-9B8F-F74BA958C29A}"/>
    <hyperlink ref="E490" r:id="rId914" display="https://www.basketball-reference.com/teams/DET/2024.html" xr:uid="{60818161-42E0-411C-9B8E-C231BD4D41EF}"/>
    <hyperlink ref="B491" r:id="rId915" display="https://www.basketball-reference.com/players/s/schofad01.html" xr:uid="{EE5550E6-EAA2-4348-8F87-77E262B0187D}"/>
    <hyperlink ref="E491" r:id="rId916" display="https://www.basketball-reference.com/teams/ORL/2024.html" xr:uid="{5970534B-4512-4BDA-917D-DD4E93E4D344}"/>
    <hyperlink ref="B492" r:id="rId917" display="https://www.basketball-reference.com/players/s/schrode01.html" xr:uid="{19879A46-B32C-424A-BB4B-C9FC305CC713}"/>
    <hyperlink ref="E492" r:id="rId918" display="https://www.basketball-reference.com/teams/TOR/2024.html" xr:uid="{CC64C693-266C-47D1-8151-00370D12FEEF}"/>
    <hyperlink ref="B493" r:id="rId919" display="https://www.basketball-reference.com/players/s/seabrde01.html" xr:uid="{BAD44914-B66C-4A5B-8D34-82CE577794A6}"/>
    <hyperlink ref="E493" r:id="rId920" display="https://www.basketball-reference.com/teams/NOP/2024.html" xr:uid="{EEB5E61B-683A-4A52-871E-EA6DA93BAAAE}"/>
    <hyperlink ref="B494" r:id="rId921" display="https://www.basketball-reference.com/players/s/sengual01.html" xr:uid="{0F596B61-E9DC-42AB-AB4C-5D3E76F1F72C}"/>
    <hyperlink ref="E494" r:id="rId922" display="https://www.basketball-reference.com/teams/HOU/2024.html" xr:uid="{8A3394A6-7445-44B1-B379-66702F3EDABB}"/>
    <hyperlink ref="B495" r:id="rId923" display="https://www.basketball-reference.com/players/s/sensabr01.html" xr:uid="{B40B1345-2D43-4B92-9E1D-454A95385861}"/>
    <hyperlink ref="E495" r:id="rId924" display="https://www.basketball-reference.com/teams/UTA/2024.html" xr:uid="{583D79AF-1276-43C3-A764-0E7E2F6C97EE}"/>
    <hyperlink ref="B496" r:id="rId925" display="https://www.basketball-reference.com/players/s/sextoco01.html" xr:uid="{574961AC-5DDF-4CC5-9A99-F3C5283DFA26}"/>
    <hyperlink ref="E496" r:id="rId926" display="https://www.basketball-reference.com/teams/UTA/2024.html" xr:uid="{BD75BC43-C6C3-4DEE-B237-83848538A8F9}"/>
    <hyperlink ref="B497" r:id="rId927" display="https://www.basketball-reference.com/players/s/shamela01.html" xr:uid="{70E4F272-6D89-4B9B-9602-E00BD9CC5835}"/>
    <hyperlink ref="E497" r:id="rId928" display="https://www.basketball-reference.com/teams/WAS/2024.html" xr:uid="{ED56F5E0-E1DF-48BB-A2DD-B3FEA9D28E8F}"/>
    <hyperlink ref="B498" r:id="rId929" display="https://www.basketball-reference.com/players/s/sharpda01.html" xr:uid="{8C31C8E7-D2EF-48BA-9837-BE083D47132C}"/>
    <hyperlink ref="E498" r:id="rId930" display="https://www.basketball-reference.com/teams/BRK/2024.html" xr:uid="{C7EF4799-8D10-4AB0-82B5-2B97D01E00F1}"/>
    <hyperlink ref="B499" r:id="rId931" display="https://www.basketball-reference.com/players/s/sharpsh01.html" xr:uid="{86DE8179-EFDA-434F-9989-3845C7A54FDE}"/>
    <hyperlink ref="E499" r:id="rId932" display="https://www.basketball-reference.com/teams/POR/2024.html" xr:uid="{3F2231B8-0C27-477E-AA58-E90685A1A52D}"/>
    <hyperlink ref="B500" r:id="rId933" display="https://www.basketball-reference.com/players/s/sheppbe01.html" xr:uid="{D2413646-C1D2-43C9-BD79-28A213193BE2}"/>
    <hyperlink ref="E500" r:id="rId934" display="https://www.basketball-reference.com/teams/IND/2024.html" xr:uid="{E7FFF69E-634A-446C-AEE2-E9D71CE9E58D}"/>
    <hyperlink ref="B501" r:id="rId935" display="https://www.basketball-reference.com/players/s/siakapa01.html" xr:uid="{52CA9A8C-4343-4A2D-96E6-CF47E60DE991}"/>
    <hyperlink ref="B502" r:id="rId936" display="https://www.basketball-reference.com/players/s/siakapa01.html" xr:uid="{3A4D4B5B-91FF-432C-93B6-77E28011BA61}"/>
    <hyperlink ref="E502" r:id="rId937" display="https://www.basketball-reference.com/teams/TOR/2024.html" xr:uid="{C3F7B5CE-8C09-4BF2-B305-964B903DC7AB}"/>
    <hyperlink ref="B503" r:id="rId938" display="https://www.basketball-reference.com/players/s/siakapa01.html" xr:uid="{865FC925-6C91-4850-835C-DD0A9B5C323C}"/>
    <hyperlink ref="E503" r:id="rId939" display="https://www.basketball-reference.com/teams/IND/2024.html" xr:uid="{202A44D4-7BF4-4246-86FE-F8C26EFF9CA3}"/>
    <hyperlink ref="B504" r:id="rId940" display="https://www.basketball-reference.com/players/s/simmobe01.html" xr:uid="{6481A1C2-997B-442B-A885-CA70C1DDAD86}"/>
    <hyperlink ref="E504" r:id="rId941" display="https://www.basketball-reference.com/teams/BRK/2024.html" xr:uid="{D5D86083-2E1A-494A-90E3-CDDE6ADBD73E}"/>
    <hyperlink ref="B505" r:id="rId942" display="https://www.basketball-reference.com/players/s/simonan01.html" xr:uid="{ADFF4E46-71AE-4BD9-AC3E-18F4950AA30A}"/>
    <hyperlink ref="E505" r:id="rId943" display="https://www.basketball-reference.com/teams/POR/2024.html" xr:uid="{9AF1B2F9-D317-4EC2-93C6-FD885E1116B5}"/>
    <hyperlink ref="B507" r:id="rId944" display="https://www.basketball-reference.com/players/s/simsje01.html" xr:uid="{96890BD0-D396-4DD7-98E5-7D1062E2C234}"/>
    <hyperlink ref="E507" r:id="rId945" display="https://www.basketball-reference.com/teams/NYK/2024.html" xr:uid="{66427CD5-C594-4A93-864A-8FBDB49CF137}"/>
    <hyperlink ref="B508" r:id="rId946" display="https://www.basketball-reference.com/players/s/skapidm01.html" xr:uid="{B70AB687-8B07-4027-88A3-25165A5C8EEB}"/>
    <hyperlink ref="E508" r:id="rId947" display="https://www.basketball-reference.com/teams/NYK/2024.html" xr:uid="{79528CCD-C0F6-4C96-9081-C9B3E0F2271D}"/>
    <hyperlink ref="B509" r:id="rId948" display="https://www.basketball-reference.com/players/s/slawsja01.html" xr:uid="{C8960C72-61D3-45F1-939A-2F6131B70024}"/>
    <hyperlink ref="E509" r:id="rId949" display="https://www.basketball-reference.com/teams/SAC/2024.html" xr:uid="{D257A481-2201-4449-AFC0-ED335235275D}"/>
    <hyperlink ref="B510" r:id="rId950" display="https://www.basketball-reference.com/players/s/smartja01.html" xr:uid="{2AB229FE-4D18-47E3-80DC-8C3F21B6CD86}"/>
    <hyperlink ref="E510" r:id="rId951" display="https://www.basketball-reference.com/teams/PHI/2024.html" xr:uid="{6D1AB5CD-6100-4D52-BB3E-DD656672122D}"/>
    <hyperlink ref="B511" r:id="rId952" display="https://www.basketball-reference.com/players/s/smartma01.html" xr:uid="{0D2C80A9-55E4-4087-852E-8E58EAEB1B74}"/>
    <hyperlink ref="E511" r:id="rId953" display="https://www.basketball-reference.com/teams/MEM/2024.html" xr:uid="{7F27C145-C93E-4746-88F3-749CE3598B04}"/>
    <hyperlink ref="B512" r:id="rId954" display="https://www.basketball-reference.com/players/s/smithde03.html" xr:uid="{A70F187B-CC9B-433A-AC62-B74246D24409}"/>
    <hyperlink ref="E512" r:id="rId955" display="https://www.basketball-reference.com/teams/BRK/2024.html" xr:uid="{C4718C89-B426-44C9-BF1F-0C6193DCBC35}"/>
    <hyperlink ref="B513" r:id="rId956" display="https://www.basketball-reference.com/players/s/smithdr01.html" xr:uid="{4CB4F199-58EF-4433-8A5D-671459A5C1C6}"/>
    <hyperlink ref="E513" r:id="rId957" display="https://www.basketball-reference.com/teams/MIA/2024.html" xr:uid="{D3001DF9-472A-4D53-91C5-8D4717F051D2}"/>
    <hyperlink ref="B514" r:id="rId958" display="https://www.basketball-reference.com/players/s/smithis01.html" xr:uid="{0E53EA90-A682-4AAF-B14F-AB526E819CA2}"/>
    <hyperlink ref="E514" r:id="rId959" display="https://www.basketball-reference.com/teams/CHO/2024.html" xr:uid="{2AB53248-8005-4959-AD7D-0B810C84FBEB}"/>
    <hyperlink ref="B515" r:id="rId960" display="https://www.basketball-reference.com/players/s/smithja05.html" xr:uid="{C13D8754-5E49-4B5C-9CED-94AD8FA6A4CF}"/>
    <hyperlink ref="E515" r:id="rId961" display="https://www.basketball-reference.com/teams/HOU/2024.html" xr:uid="{5D9EF10B-6898-4A57-B2AE-8F4709FAABA5}"/>
    <hyperlink ref="B516" r:id="rId962" display="https://www.basketball-reference.com/players/s/smithja04.html" xr:uid="{66C300ED-B388-4736-92ED-2AF918922296}"/>
    <hyperlink ref="E516" r:id="rId963" display="https://www.basketball-reference.com/teams/IND/2024.html" xr:uid="{8AE11ADB-FCFB-47CB-81B7-35F23DCBBBE8}"/>
    <hyperlink ref="B517" r:id="rId964" display="https://www.basketball-reference.com/players/s/smithni01.html" xr:uid="{BDFEE986-B234-4EF7-8B79-111E34AFEB0A}"/>
    <hyperlink ref="E517" r:id="rId965" display="https://www.basketball-reference.com/teams/CHO/2024.html" xr:uid="{2D4A007E-BE24-48C4-9CE0-EA9340F85BF9}"/>
    <hyperlink ref="B518" r:id="rId966" display="https://www.basketball-reference.com/players/s/smithte01.html" xr:uid="{81EF8FE7-AC4E-4EAC-A431-E498A221AEC7}"/>
    <hyperlink ref="E518" r:id="rId967" display="https://www.basketball-reference.com/teams/PHI/2024.html" xr:uid="{532D2D5F-C76A-4F91-80A2-5F4735D24435}"/>
    <hyperlink ref="B519" r:id="rId968" display="https://www.basketball-reference.com/players/s/sochaje01.html" xr:uid="{985F7431-798A-4DFB-9141-CA2628BBF37A}"/>
    <hyperlink ref="E519" r:id="rId969" display="https://www.basketball-reference.com/teams/SAS/2024.html" xr:uid="{2C9B95A7-062A-4A36-985E-7A7F293D4146}"/>
    <hyperlink ref="B520" r:id="rId970" display="https://www.basketball-reference.com/players/s/sprinja01.html" xr:uid="{EC1187F2-7F53-424F-AE0A-1A9D10AED973}"/>
    <hyperlink ref="E520" r:id="rId971" display="https://www.basketball-reference.com/teams/PHI/2024.html" xr:uid="{4186821D-D47B-4A7A-BA77-BE906A154B8E}"/>
    <hyperlink ref="B521" r:id="rId972" display="https://www.basketball-reference.com/players/s/stevela01.html" xr:uid="{9E03D48D-E3E3-4B77-BB10-6B9E24292F6B}"/>
    <hyperlink ref="E521" r:id="rId973" display="https://www.basketball-reference.com/teams/BOS/2024.html" xr:uid="{6C26993F-67D1-4AFC-A651-2E7487A4B0BB}"/>
    <hyperlink ref="B522" r:id="rId974" display="https://www.basketball-reference.com/players/s/stewais01.html" xr:uid="{C54C6E6F-271E-4C3F-9D33-94B061B831A4}"/>
    <hyperlink ref="E522" r:id="rId975" display="https://www.basketball-reference.com/teams/DET/2024.html" xr:uid="{D4BC8D88-C198-4C2F-96AD-C8EA283481A4}"/>
    <hyperlink ref="B523" r:id="rId976" display="https://www.basketball-reference.com/players/s/strawju01.html" xr:uid="{86B09247-763C-46C1-AC3F-2020F2E3CFDD}"/>
    <hyperlink ref="E523" r:id="rId977" display="https://www.basketball-reference.com/teams/DEN/2024.html" xr:uid="{CE80D870-C1B1-46DE-B694-D55985B7975E}"/>
    <hyperlink ref="B524" r:id="rId978" display="https://www.basketball-reference.com/players/s/strusma01.html" xr:uid="{8B8E11BA-345A-4D57-8DD7-DCF19FA2B859}"/>
    <hyperlink ref="E524" r:id="rId979" display="https://www.basketball-reference.com/teams/CLE/2024.html" xr:uid="{774BDD7B-9F48-4431-8F73-73F457364EFA}"/>
    <hyperlink ref="B525" r:id="rId980" display="https://www.basketball-reference.com/players/s/suggsja01.html" xr:uid="{29AE2BEC-32ED-41BD-9266-1EA33EEDCDEE}"/>
    <hyperlink ref="E525" r:id="rId981" display="https://www.basketball-reference.com/teams/ORL/2024.html" xr:uid="{28F64AB0-E574-455A-8115-7EF9ABA0A81D}"/>
    <hyperlink ref="B526" r:id="rId982" display="https://www.basketball-reference.com/players/s/swideco01.html" xr:uid="{F7EA90C6-F58B-495C-B513-7DDEA1601122}"/>
    <hyperlink ref="E526" r:id="rId983" display="https://www.basketball-reference.com/teams/MIA/2024.html" xr:uid="{574B06D3-B92F-4603-AF1F-E61C9C17555F}"/>
    <hyperlink ref="B528" r:id="rId984" display="https://www.basketball-reference.com/players/t/tateja01.html" xr:uid="{33D875AD-1574-43A0-96FF-24F6B2E2561C}"/>
    <hyperlink ref="E528" r:id="rId985" display="https://www.basketball-reference.com/teams/HOU/2024.html" xr:uid="{BF51474B-589B-4F0C-B2B4-EE75BA36D3C5}"/>
    <hyperlink ref="B529" r:id="rId986" display="https://www.basketball-reference.com/players/t/tatumja01.html" xr:uid="{34852909-1095-482A-8933-0A95D2276D74}"/>
    <hyperlink ref="E529" r:id="rId987" display="https://www.basketball-reference.com/teams/BOS/2024.html" xr:uid="{85183739-8453-4886-A854-8239C848ED95}"/>
    <hyperlink ref="B530" r:id="rId988" display="https://www.basketball-reference.com/players/t/taylote01.html" xr:uid="{BD9F9717-01CF-4304-AAF7-62597192DD67}"/>
    <hyperlink ref="E530" r:id="rId989" display="https://www.basketball-reference.com/teams/CHI/2024.html" xr:uid="{4B418446-0A0D-40CB-9B01-62A69E567D29}"/>
    <hyperlink ref="B531" r:id="rId990" display="https://www.basketball-reference.com/players/t/templga01.html" xr:uid="{65FFBB85-9237-42A5-825F-A3188CC484FF}"/>
    <hyperlink ref="E531" r:id="rId991" display="https://www.basketball-reference.com/teams/TOR/2024.html" xr:uid="{89187CF6-C027-4F5F-BBFF-AEE345B3637E}"/>
    <hyperlink ref="B532" r:id="rId992" display="https://www.basketball-reference.com/players/t/terryda01.html" xr:uid="{FE1E975D-555D-4F8E-9192-7C3DC606C2A5}"/>
    <hyperlink ref="E532" r:id="rId993" display="https://www.basketball-reference.com/teams/CHI/2024.html" xr:uid="{201A7CC5-3AF6-4B58-964C-43BDF6365300}"/>
    <hyperlink ref="B533" r:id="rId994" display="https://www.basketball-reference.com/players/t/theisda01.html" xr:uid="{40505477-3ABB-4EAE-9181-668CD81CEB33}"/>
    <hyperlink ref="B534" r:id="rId995" display="https://www.basketball-reference.com/players/t/theisda01.html" xr:uid="{C0A042F7-B55F-4CBD-BA32-10CCD143A38F}"/>
    <hyperlink ref="E534" r:id="rId996" display="https://www.basketball-reference.com/teams/IND/2024.html" xr:uid="{76CD58E5-81F0-4A41-B26A-123197A9C843}"/>
    <hyperlink ref="B535" r:id="rId997" display="https://www.basketball-reference.com/players/t/theisda01.html" xr:uid="{28093CD0-C211-4D28-A75F-BED02AC57AD9}"/>
    <hyperlink ref="E535" r:id="rId998" display="https://www.basketball-reference.com/teams/LAC/2024.html" xr:uid="{BBAA0345-EA9B-4306-88CE-52D2487E90EC}"/>
    <hyperlink ref="B536" r:id="rId999" display="https://www.basketball-reference.com/players/t/thomaca02.html" xr:uid="{5A79B4DF-4FB0-4714-9AC8-1D9F017F2A50}"/>
    <hyperlink ref="E536" r:id="rId1000" display="https://www.basketball-reference.com/teams/BRK/2024.html" xr:uid="{7713B8D6-CCC5-49F6-A0F3-B9A0E6754584}"/>
    <hyperlink ref="B537" r:id="rId1001" display="https://www.basketball-reference.com/players/t/thompam01.html" xr:uid="{4AFF1E01-FD86-4286-8031-7309C89797B0}"/>
    <hyperlink ref="E537" r:id="rId1002" display="https://www.basketball-reference.com/teams/HOU/2024.html" xr:uid="{BC7DF364-6D82-454D-8B31-9305D189CC1A}"/>
    <hyperlink ref="B538" r:id="rId1003" display="https://www.basketball-reference.com/players/t/thompau01.html" xr:uid="{AC899314-417C-4FA6-994F-AECDE207831E}"/>
    <hyperlink ref="E538" r:id="rId1004" display="https://www.basketball-reference.com/teams/DET/2024.html" xr:uid="{E71AF8FE-3822-4A0A-A01D-80406ED66474}"/>
    <hyperlink ref="B539" r:id="rId1005" display="https://www.basketball-reference.com/players/t/thompkl01.html" xr:uid="{F7C4EC11-C29A-4A99-8FF8-EE129176B90B}"/>
    <hyperlink ref="E539" r:id="rId1006" display="https://www.basketball-reference.com/teams/GSW/2024.html" xr:uid="{585D511B-03AF-451B-8684-218D1BD33C55}"/>
    <hyperlink ref="B540" r:id="rId1007" display="https://www.basketball-reference.com/players/t/thomptr01.html" xr:uid="{EB45B5E1-086E-415D-914E-4919DB9BA088}"/>
    <hyperlink ref="E540" r:id="rId1008" display="https://www.basketball-reference.com/teams/CLE/2024.html" xr:uid="{66DFFA8C-1051-4B11-B4B2-1B1F21E2FA4E}"/>
    <hyperlink ref="B541" r:id="rId1009" display="https://www.basketball-reference.com/players/t/thorjt01.html" xr:uid="{523FD7B9-546F-46AE-85CD-6F0C7DAE6003}"/>
    <hyperlink ref="E541" r:id="rId1010" display="https://www.basketball-reference.com/teams/CHO/2024.html" xr:uid="{424D5D75-803D-4BD3-B31E-AA433BF0D1D9}"/>
    <hyperlink ref="B542" r:id="rId1011" display="https://www.basketball-reference.com/players/t/thybuma01.html" xr:uid="{6C90E362-71D1-43E6-B462-C8C9534FBE77}"/>
    <hyperlink ref="E542" r:id="rId1012" display="https://www.basketball-reference.com/teams/POR/2024.html" xr:uid="{5BC376E6-A623-408D-8A75-D607D85062E1}"/>
    <hyperlink ref="B543" r:id="rId1013" display="https://www.basketball-reference.com/players/t/tillmxa01.html" xr:uid="{3E2AA85B-14F4-4EB9-868C-8BE0C42B3487}"/>
    <hyperlink ref="E543" r:id="rId1014" display="https://www.basketball-reference.com/teams/MEM/2024.html" xr:uid="{05BC6DA5-86DC-49E5-881E-4048D4F2AF74}"/>
    <hyperlink ref="B544" r:id="rId1015" display="https://www.basketball-reference.com/players/t/toppija01.html" xr:uid="{5DF51C69-4E5E-4E3B-86F4-FA3B42CE1BA6}"/>
    <hyperlink ref="E544" r:id="rId1016" display="https://www.basketball-reference.com/teams/NYK/2024.html" xr:uid="{BA6B3480-EF59-4B00-AB5F-998ECD5CA6A5}"/>
    <hyperlink ref="B545" r:id="rId1017" display="https://www.basketball-reference.com/players/t/toppiob01.html" xr:uid="{5B23B3DB-CBE7-4B0C-A18E-FF26F2D1DC9E}"/>
    <hyperlink ref="E545" r:id="rId1018" display="https://www.basketball-reference.com/teams/IND/2024.html" xr:uid="{5DEB9E8F-28FF-4267-AB2A-34905105E4AD}"/>
    <hyperlink ref="B546" r:id="rId1019" display="https://www.basketball-reference.com/players/t/toscaju01.html" xr:uid="{AE4CA257-BCFE-4F93-98B9-5C8D64B07247}"/>
    <hyperlink ref="E546" r:id="rId1020" display="https://www.basketball-reference.com/teams/SAC/2024.html" xr:uid="{7AE345CE-DB80-4D51-823E-DC851756BF20}"/>
    <hyperlink ref="B547" r:id="rId1021" display="https://www.basketball-reference.com/players/t/townska01.html" xr:uid="{7BF156C6-9E0A-4F27-ADE9-F832F1326117}"/>
    <hyperlink ref="E547" r:id="rId1022" display="https://www.basketball-reference.com/teams/MIN/2024.html" xr:uid="{C5D32351-98F5-4ED5-863B-F156380890B0}"/>
    <hyperlink ref="B548" r:id="rId1023" display="https://www.basketball-reference.com/players/t/trentga02.html" xr:uid="{5921B8D3-6032-4F70-822A-84B329E1DBD0}"/>
    <hyperlink ref="E548" r:id="rId1024" display="https://www.basketball-reference.com/teams/TOR/2024.html" xr:uid="{CAB71CD3-738D-424D-870F-E733D56847CF}"/>
    <hyperlink ref="B549" r:id="rId1025" display="https://www.basketball-reference.com/players/t/tshieos01.html" xr:uid="{A4558910-8402-456D-BA66-8CA6399879A5}"/>
    <hyperlink ref="E549" r:id="rId1026" display="https://www.basketball-reference.com/teams/IND/2024.html" xr:uid="{222E4981-D0D0-413F-8B3B-1E1BDF56BA5F}"/>
    <hyperlink ref="B551" r:id="rId1027" display="https://www.basketball-reference.com/players/t/tuckepj01.html" xr:uid="{789C644D-9881-4AA8-8A30-D30C262A4E91}"/>
    <hyperlink ref="B552" r:id="rId1028" display="https://www.basketball-reference.com/players/t/tuckepj01.html" xr:uid="{F29DE6C1-0C77-4007-9677-25E4DC46CED3}"/>
    <hyperlink ref="E552" r:id="rId1029" display="https://www.basketball-reference.com/teams/PHI/2024.html" xr:uid="{A12795CD-6EBB-4CF7-BE4D-64065121A7F6}"/>
    <hyperlink ref="B553" r:id="rId1030" display="https://www.basketball-reference.com/players/t/tuckepj01.html" xr:uid="{8318B378-92FA-4FB8-A21A-F829941A8ECF}"/>
    <hyperlink ref="E553" r:id="rId1031" display="https://www.basketball-reference.com/teams/LAC/2024.html" xr:uid="{47889711-EF7A-46D0-ADD2-FD9E66861B5D}"/>
    <hyperlink ref="B554" r:id="rId1032" display="https://www.basketball-reference.com/players/t/turnemy01.html" xr:uid="{FE4615AD-F61C-4B49-943D-57C9C35E79FA}"/>
    <hyperlink ref="E554" r:id="rId1033" display="https://www.basketball-reference.com/teams/IND/2024.html" xr:uid="{E3C80149-8D2F-4B18-B40F-C470BC3737C5}"/>
    <hyperlink ref="B555" r:id="rId1034" display="https://www.basketball-reference.com/players/t/tysonhu01.html" xr:uid="{9AC0A7B5-7F12-4B0A-B618-3036FD5D2357}"/>
    <hyperlink ref="E555" r:id="rId1035" display="https://www.basketball-reference.com/teams/DEN/2024.html" xr:uid="{9D6BD38C-6694-4C5D-A987-594720110598}"/>
    <hyperlink ref="B556" r:id="rId1036" display="https://www.basketball-reference.com/players/u/umudest01.html" xr:uid="{3A95849F-DA3C-4AC6-869A-E18F0A66F93B}"/>
    <hyperlink ref="E556" r:id="rId1037" display="https://www.basketball-reference.com/teams/DET/2024.html" xr:uid="{55B6A076-54F0-4D0F-B27E-1A9593144DDB}"/>
    <hyperlink ref="B557" r:id="rId1038" display="https://www.basketball-reference.com/players/v/valanjo01.html" xr:uid="{E090FB48-CB22-49D6-A02A-F20C8BBA85D5}"/>
    <hyperlink ref="E557" r:id="rId1039" display="https://www.basketball-reference.com/teams/NOP/2024.html" xr:uid="{560BA88B-E8FA-414D-A2E7-E287FE6B5D39}"/>
    <hyperlink ref="B558" r:id="rId1040" display="https://www.basketball-reference.com/players/v/vandeja01.html" xr:uid="{AB9A390E-5B12-49D8-A5CF-C9A32125C332}"/>
    <hyperlink ref="E558" r:id="rId1041" display="https://www.basketball-reference.com/teams/LAL/2024.html" xr:uid="{4F353E75-EFD1-4778-B07F-1C1F7978C5C5}"/>
    <hyperlink ref="B559" r:id="rId1042" display="https://www.basketball-reference.com/players/v/vanvlfr01.html" xr:uid="{7CA53F81-66A4-492C-85EE-02C1C720A617}"/>
    <hyperlink ref="E559" r:id="rId1043" display="https://www.basketball-reference.com/teams/HOU/2024.html" xr:uid="{E2B7C14B-34F2-4246-83D3-B9D3BF21E76F}"/>
    <hyperlink ref="B560" r:id="rId1044" display="https://www.basketball-reference.com/players/v/vassede01.html" xr:uid="{36D81C57-D097-45EF-BE38-1FFE7712A8D0}"/>
    <hyperlink ref="E560" r:id="rId1045" display="https://www.basketball-reference.com/teams/SAS/2024.html" xr:uid="{8E6AE7CA-2BF6-4FE4-A55A-2D889B6BB375}"/>
    <hyperlink ref="B561" r:id="rId1046" display="https://www.basketball-reference.com/players/v/vezenal01.html" xr:uid="{DA23358E-2193-46F7-9B6F-99B0C5C64C64}"/>
    <hyperlink ref="E561" r:id="rId1047" display="https://www.basketball-reference.com/teams/SAC/2024.html" xr:uid="{BEC0F3BB-2226-4B59-B7FF-ABEE7BD54889}"/>
    <hyperlink ref="B562" r:id="rId1048" display="https://www.basketball-reference.com/players/v/vincega01.html" xr:uid="{42986528-956E-4B83-9321-8B73AD9FB489}"/>
    <hyperlink ref="E562" r:id="rId1049" display="https://www.basketball-reference.com/teams/LAL/2024.html" xr:uid="{AC083CA0-51E8-430C-88FA-EFBD3D13D88D}"/>
    <hyperlink ref="B563" r:id="rId1050" display="https://www.basketball-reference.com/players/v/vucevni01.html" xr:uid="{15B04126-D4CC-41B9-9DCA-5DEDF02EB380}"/>
    <hyperlink ref="E563" r:id="rId1051" display="https://www.basketball-reference.com/teams/CHI/2024.html" xr:uid="{4CF1A976-43D3-4CB4-AF1A-06D53065E9E0}"/>
    <hyperlink ref="B564" r:id="rId1052" display="https://www.basketball-reference.com/players/w/wadede01.html" xr:uid="{0F0EB1E9-A8A1-4D8B-B19D-975711E2910F}"/>
    <hyperlink ref="E564" r:id="rId1053" display="https://www.basketball-reference.com/teams/CLE/2024.html" xr:uid="{9AAE8B16-2553-45BC-983E-0EE156A7B5F8}"/>
    <hyperlink ref="B565" r:id="rId1054" display="https://www.basketball-reference.com/players/w/wagnefr01.html" xr:uid="{1E9153CE-500F-4B2B-9182-17851CE1ADD7}"/>
    <hyperlink ref="E565" r:id="rId1055" display="https://www.basketball-reference.com/teams/ORL/2024.html" xr:uid="{6544DBEA-4EEA-48FE-8D9A-6F8C879B0474}"/>
    <hyperlink ref="B566" r:id="rId1056" display="https://www.basketball-reference.com/players/w/wagnemo01.html" xr:uid="{B6C8E50C-4B9A-4D46-BF87-2EA48ED4DA72}"/>
    <hyperlink ref="E566" r:id="rId1057" display="https://www.basketball-reference.com/teams/ORL/2024.html" xr:uid="{2BD1C930-E784-4AAC-A1AD-6C4EB20E6697}"/>
    <hyperlink ref="B567" r:id="rId1058" display="https://www.basketball-reference.com/players/w/wainris01.html" xr:uid="{8F7794EF-6D94-428B-975B-B76C353C198A}"/>
    <hyperlink ref="E567" r:id="rId1059" display="https://www.basketball-reference.com/teams/POR/2024.html" xr:uid="{8A6A5B0A-C6A5-4B11-BD23-D5E716B1CAC7}"/>
    <hyperlink ref="B568" r:id="rId1060" display="https://www.basketball-reference.com/players/w/walkeja01.html" xr:uid="{7F0F8525-30FA-4984-9FC2-FCC7962A1B19}"/>
    <hyperlink ref="E568" r:id="rId1061" display="https://www.basketball-reference.com/teams/POR/2024.html" xr:uid="{814A680E-264B-41F5-A79D-8C0BC13E39C3}"/>
    <hyperlink ref="B569" r:id="rId1062" display="https://www.basketball-reference.com/players/w/walkeja02.html" xr:uid="{B0947C13-E234-4766-8676-EECADFEF3098}"/>
    <hyperlink ref="E569" r:id="rId1063" display="https://www.basketball-reference.com/teams/IND/2024.html" xr:uid="{4480F595-BB3D-4364-9AE5-8F1CCDC751F9}"/>
    <hyperlink ref="B570" r:id="rId1064" display="https://www.basketball-reference.com/players/w/walkelo01.html" xr:uid="{CCA98FBE-5489-46E3-A954-BEEBC287A6F4}"/>
    <hyperlink ref="E570" r:id="rId1065" display="https://www.basketball-reference.com/teams/BRK/2024.html" xr:uid="{949A03BB-0762-4A87-9827-16A2F1BF9F19}"/>
    <hyperlink ref="B571" r:id="rId1066" display="https://www.basketball-reference.com/players/w/wallaca01.html" xr:uid="{63AF6877-0D88-4D0E-AD1B-5843E74CADB6}"/>
    <hyperlink ref="E571" r:id="rId1067" display="https://www.basketball-reference.com/teams/OKC/2024.html" xr:uid="{C8111534-5765-4090-9DC3-800284E8AE53}"/>
    <hyperlink ref="B572" r:id="rId1068" display="https://www.basketball-reference.com/players/w/walshjo01.html" xr:uid="{D57AB96F-51DC-4BFA-A2CB-CD0C6750ADD3}"/>
    <hyperlink ref="E572" r:id="rId1069" display="https://www.basketball-reference.com/teams/BOS/2024.html" xr:uid="{9ADB4D58-7FFE-45E9-99A7-E3606A0DA1D0}"/>
    <hyperlink ref="B574" r:id="rId1070" display="https://www.basketball-reference.com/players/w/washipj01.html" xr:uid="{084382D9-4C82-4B3D-8B98-3FAFC5CBFAF1}"/>
    <hyperlink ref="E574" r:id="rId1071" display="https://www.basketball-reference.com/teams/CHO/2024.html" xr:uid="{8BE7F102-2464-4FA6-9B56-48D1BAF5425F}"/>
    <hyperlink ref="B575" r:id="rId1072" display="https://www.basketball-reference.com/players/w/washity02.html" xr:uid="{757A1D38-C957-4C18-96B7-D74C02DE0309}"/>
    <hyperlink ref="E575" r:id="rId1073" display="https://www.basketball-reference.com/teams/MIL/2024.html" xr:uid="{2EC0FF82-7B55-4BA5-B7FC-A58CFC2FA170}"/>
    <hyperlink ref="B576" r:id="rId1074" display="https://www.basketball-reference.com/players/w/watanyu01.html" xr:uid="{719066B7-129F-4792-BE34-D5E0DA88DF4F}"/>
    <hyperlink ref="E576" r:id="rId1075" display="https://www.basketball-reference.com/teams/PHO/2024.html" xr:uid="{E52ED788-AA4B-4172-AAB0-670688F7821C}"/>
    <hyperlink ref="B577" r:id="rId1076" display="https://www.basketball-reference.com/players/w/waterli01.html" xr:uid="{E16C652F-EB34-4CF9-9077-0E3D0400E252}"/>
    <hyperlink ref="E577" r:id="rId1077" display="https://www.basketball-reference.com/teams/OKC/2024.html" xr:uid="{29E994AE-1DED-41DC-AA8C-B876F3D93247}"/>
    <hyperlink ref="B578" r:id="rId1078" display="https://www.basketball-reference.com/players/w/watfotr01.html" xr:uid="{B865F456-8563-4DCE-BE05-2689889F7D67}"/>
    <hyperlink ref="E578" r:id="rId1079" display="https://www.basketball-reference.com/teams/BRK/2024.html" xr:uid="{6C0FF3C0-5714-45D2-A316-B15B5F6052F0}"/>
    <hyperlink ref="B579" r:id="rId1080" display="https://www.basketball-reference.com/players/w/watsope01.html" xr:uid="{822BF87F-AE69-4CF7-89F3-A98E6079FE09}"/>
    <hyperlink ref="E579" r:id="rId1081" display="https://www.basketball-reference.com/teams/DEN/2024.html" xr:uid="{C1B5CF79-10F7-428C-B6B2-0FDE48CA9DC9}"/>
    <hyperlink ref="B580" r:id="rId1082" display="https://www.basketball-reference.com/players/w/wembavi01.html" xr:uid="{8AF73354-0216-42E2-8DF8-C1EF4E513D76}"/>
    <hyperlink ref="E580" r:id="rId1083" display="https://www.basketball-reference.com/teams/SAS/2024.html" xr:uid="{E6ECF18E-DA1E-45BC-A562-C237120FA9C9}"/>
    <hyperlink ref="B581" r:id="rId1084" display="https://www.basketball-reference.com/players/w/weslebl01.html" xr:uid="{3FA146CB-B032-43A8-AD67-F1A9B3B7A96B}"/>
    <hyperlink ref="E581" r:id="rId1085" display="https://www.basketball-reference.com/teams/SAS/2024.html" xr:uid="{6ACFEE8D-D38E-453F-8F8A-DFAD0E3BD04E}"/>
    <hyperlink ref="B582" r:id="rId1086" display="https://www.basketball-reference.com/players/w/westbru01.html" xr:uid="{E6E8E8B0-B0CD-4C2C-B343-FA55678F0531}"/>
    <hyperlink ref="E582" r:id="rId1087" display="https://www.basketball-reference.com/teams/LAC/2024.html" xr:uid="{AD59E356-31E5-4936-B741-ED61E243A49A}"/>
    <hyperlink ref="B583" r:id="rId1088" display="https://www.basketball-reference.com/players/w/whiteco01.html" xr:uid="{0713EC9E-26A3-4089-9839-B24AE6E7055C}"/>
    <hyperlink ref="E583" r:id="rId1089" display="https://www.basketball-reference.com/teams/CHI/2024.html" xr:uid="{B5DDB32F-86DF-4188-96AD-E2AA6D533091}"/>
    <hyperlink ref="B584" r:id="rId1090" display="https://www.basketball-reference.com/players/w/whitede01.html" xr:uid="{4B80FE49-C205-4F01-A94A-EF8A3F17FB11}"/>
    <hyperlink ref="E584" r:id="rId1091" display="https://www.basketball-reference.com/teams/BOS/2024.html" xr:uid="{5B225609-13F7-47BC-A8FD-BD094BEBF6E0}"/>
    <hyperlink ref="B585" r:id="rId1092" display="https://www.basketball-reference.com/players/w/whitmca01.html" xr:uid="{51C9C0BC-D6A8-4F61-B854-5A95588B5B4C}"/>
    <hyperlink ref="E585" r:id="rId1093" display="https://www.basketball-reference.com/teams/HOU/2024.html" xr:uid="{40CEBDE2-BEB6-470B-A703-D7E01F486522}"/>
    <hyperlink ref="B586" r:id="rId1094" display="https://www.basketball-reference.com/players/w/wiggiaa01.html" xr:uid="{9246B9FD-D62C-469D-B3EF-6CB522CB5FD8}"/>
    <hyperlink ref="E586" r:id="rId1095" display="https://www.basketball-reference.com/teams/OKC/2024.html" xr:uid="{0E94CB14-8C2A-4EDD-85DC-D3D093B4E88D}"/>
    <hyperlink ref="B587" r:id="rId1096" display="https://www.basketball-reference.com/players/w/wiggian01.html" xr:uid="{500B184F-304F-4478-9073-3672B2920002}"/>
    <hyperlink ref="E587" r:id="rId1097" display="https://www.basketball-reference.com/teams/GSW/2024.html" xr:uid="{BB477C0C-FCDE-4E6D-9B7F-B3CC8FCFD12F}"/>
    <hyperlink ref="B588" r:id="rId1098" display="https://www.basketball-reference.com/players/w/wiggili01.html" xr:uid="{67FA6355-9D81-4CFD-802B-143D28A22482}"/>
    <hyperlink ref="E588" r:id="rId1099" display="https://www.basketball-reference.com/teams/MIL/2024.html" xr:uid="{B95CE589-9C4B-4698-A664-AB60A58F78A5}"/>
    <hyperlink ref="B589" r:id="rId1100" display="https://www.basketball-reference.com/players/w/willibr03.html" xr:uid="{737FFB79-C100-4229-A68B-D69302F3DE1B}"/>
    <hyperlink ref="E589" r:id="rId1101" display="https://www.basketball-reference.com/teams/DAL/2024.html" xr:uid="{8CAB15CB-0F85-44C5-8870-49E313622840}"/>
    <hyperlink ref="B590" r:id="rId1102" display="https://www.basketball-reference.com/players/w/willigr01.html" xr:uid="{9937CD3D-2B76-4FAB-8E59-C89193B9FF88}"/>
    <hyperlink ref="E590" r:id="rId1103" display="https://www.basketball-reference.com/teams/DAL/2024.html" xr:uid="{085FF764-F281-4803-9F1B-0BBF4FB10A45}"/>
    <hyperlink ref="B591" r:id="rId1104" display="https://www.basketball-reference.com/players/w/willija06.html" xr:uid="{AA0CE902-3A08-4768-8792-A816C41D6C7C}"/>
    <hyperlink ref="E591" r:id="rId1105" display="https://www.basketball-reference.com/teams/OKC/2024.html" xr:uid="{048F3FFD-3F56-4F94-A25A-9197314C7C2D}"/>
    <hyperlink ref="B592" r:id="rId1106" display="https://www.basketball-reference.com/players/w/willija07.html" xr:uid="{EEBF5351-8CE2-4E41-A4F6-AD69E2942DD8}"/>
    <hyperlink ref="E592" r:id="rId1107" display="https://www.basketball-reference.com/teams/OKC/2024.html" xr:uid="{6976654B-3D29-447C-BBC5-BDC92D6CE6CD}"/>
    <hyperlink ref="B593" r:id="rId1108" display="https://www.basketball-reference.com/players/w/willije02.html" xr:uid="{64D2EB38-CE88-495C-9F30-A1D918ACE2F3}"/>
    <hyperlink ref="E593" r:id="rId1109" display="https://www.basketball-reference.com/teams/HOU/2024.html" xr:uid="{962C7B61-4DA3-44F4-95E9-489DB3C2739B}"/>
    <hyperlink ref="B595" r:id="rId1110" display="https://www.basketball-reference.com/players/w/willike04.html" xr:uid="{07956BFA-E63E-4DD4-952B-E7BAD21D3112}"/>
    <hyperlink ref="E595" r:id="rId1111" display="https://www.basketball-reference.com/teams/OKC/2024.html" xr:uid="{DC1C93E5-1993-40C6-9917-B57E7A657C77}"/>
    <hyperlink ref="B596" r:id="rId1112" display="https://www.basketball-reference.com/players/w/willima07.html" xr:uid="{8E99E3E5-1898-48EE-814E-D314C3C6CA5C}"/>
    <hyperlink ref="E596" r:id="rId1113" display="https://www.basketball-reference.com/teams/CHO/2024.html" xr:uid="{C997F96F-9388-493A-8D75-66660E1496E5}"/>
    <hyperlink ref="B597" r:id="rId1114" display="https://www.basketball-reference.com/players/w/willipa01.html" xr:uid="{46D91AB8-8E46-4DAF-B9DA-9F097EB6E413}"/>
    <hyperlink ref="E597" r:id="rId1115" display="https://www.basketball-reference.com/teams/CHI/2024.html" xr:uid="{D98D548F-70E9-4C36-A4FE-39AA6D38604B}"/>
    <hyperlink ref="B598" r:id="rId1116" display="https://www.basketball-reference.com/players/w/williro04.html" xr:uid="{43016CD3-39FB-4C01-AA8C-D5A3FE8C8E7A}"/>
    <hyperlink ref="E598" r:id="rId1117" display="https://www.basketball-reference.com/teams/POR/2024.html" xr:uid="{3CAC6A61-A447-4487-9C2B-61FA6A442EFE}"/>
    <hyperlink ref="B599" r:id="rId1118" display="https://www.basketball-reference.com/players/w/willivi01.html" xr:uid="{04CAE23E-46B1-4E45-B521-A65839F50CCC}"/>
    <hyperlink ref="E599" r:id="rId1119" display="https://www.basketball-reference.com/teams/MEM/2024.html" xr:uid="{9096C962-279E-4675-9B38-944F98D0061E}"/>
    <hyperlink ref="B600" r:id="rId1120" display="https://www.basketball-reference.com/players/w/willizi02.html" xr:uid="{954C095C-A0EF-4973-BDE1-9D218C6B1EDC}"/>
    <hyperlink ref="E600" r:id="rId1121" display="https://www.basketball-reference.com/teams/MEM/2024.html" xr:uid="{C69170DF-1BEE-4292-9D18-1A6C7D6E0E29}"/>
    <hyperlink ref="B601" r:id="rId1122" display="https://www.basketball-reference.com/players/w/willizi01.html" xr:uid="{28C059F6-014E-4CA7-9E17-6A02AEDDFCB0}"/>
    <hyperlink ref="E601" r:id="rId1123" display="https://www.basketball-reference.com/teams/NOP/2024.html" xr:uid="{94E46A31-D2A1-409D-8075-25A4EDB6952C}"/>
    <hyperlink ref="B602" r:id="rId1124" display="https://www.basketball-reference.com/players/w/wilsoja03.html" xr:uid="{6E32F4AE-94E8-4DD6-BD26-D74A43DA4F03}"/>
    <hyperlink ref="E602" r:id="rId1125" display="https://www.basketball-reference.com/teams/BRK/2024.html" xr:uid="{537B7818-ECAC-4519-B97D-673BFC6EBAC6}"/>
    <hyperlink ref="B603" r:id="rId1126" display="https://www.basketball-reference.com/players/w/windldy01.html" xr:uid="{915DF097-01CB-4FFA-9A03-8398D9A9E220}"/>
    <hyperlink ref="B604" r:id="rId1127" display="https://www.basketball-reference.com/players/w/windldy01.html" xr:uid="{9052A6DE-218D-42ED-800C-FDE62CD8E1FC}"/>
    <hyperlink ref="E604" r:id="rId1128" display="https://www.basketball-reference.com/teams/NYK/2024.html" xr:uid="{07F8A7A6-6FFC-4EBA-9F00-73346F005458}"/>
    <hyperlink ref="B605" r:id="rId1129" display="https://www.basketball-reference.com/players/w/windldy01.html" xr:uid="{092C1968-A7F4-4D4C-9DEF-27C1B1F19D70}"/>
    <hyperlink ref="E605" r:id="rId1130" display="https://www.basketball-reference.com/teams/LAL/2024.html" xr:uid="{EFEB049C-CFCE-4710-968D-821224E488DA}"/>
    <hyperlink ref="B606" r:id="rId1131" display="https://www.basketball-reference.com/players/w/wisemja01.html" xr:uid="{9A957275-3223-4F2D-A38F-70567BB38157}"/>
    <hyperlink ref="E606" r:id="rId1132" display="https://www.basketball-reference.com/teams/DET/2024.html" xr:uid="{2854CD8D-3B9E-4B2D-BF3E-B74A6876FE1F}"/>
    <hyperlink ref="B607" r:id="rId1133" display="https://www.basketball-reference.com/players/w/woodch01.html" xr:uid="{607F4C07-F918-4C2E-A2B0-6655E83CD05A}"/>
    <hyperlink ref="E607" r:id="rId1134" display="https://www.basketball-reference.com/teams/LAL/2024.html" xr:uid="{B7D730F8-B564-48C0-B65F-02E3EA42B962}"/>
    <hyperlink ref="B608" r:id="rId1135" display="https://www.basketball-reference.com/players/w/wrighde01.html" xr:uid="{2BD42805-BFD8-4681-98AB-18575DB46254}"/>
    <hyperlink ref="E608" r:id="rId1136" display="https://www.basketball-reference.com/teams/WAS/2024.html" xr:uid="{B4D86C44-889C-40C0-A51E-683D39AA770B}"/>
    <hyperlink ref="B609" r:id="rId1137" display="https://www.basketball-reference.com/players/y/youngth01.html" xr:uid="{3310420A-8E04-4A2E-8E7E-BCEB2582AD60}"/>
    <hyperlink ref="E609" r:id="rId1138" display="https://www.basketball-reference.com/teams/TOR/2024.html" xr:uid="{B496D0D8-EA9D-4AED-B79D-4BCCB8210B4F}"/>
    <hyperlink ref="B610" r:id="rId1139" display="https://www.basketball-reference.com/players/y/youngtr01.html" xr:uid="{D11B1916-B7DC-497D-A437-1C7C2B627178}"/>
    <hyperlink ref="E610" r:id="rId1140" display="https://www.basketball-reference.com/teams/ATL/2024.html" xr:uid="{FA40ABE4-B2B5-4872-B567-46938C2BD7AE}"/>
    <hyperlink ref="B611" r:id="rId1141" display="https://www.basketball-reference.com/players/y/yurtsom01.html" xr:uid="{F7DC7BB5-5925-4F14-93DA-134AC7F7BEB3}"/>
    <hyperlink ref="E611" r:id="rId1142" display="https://www.basketball-reference.com/teams/UTA/2024.html" xr:uid="{C7B43C29-247A-40E6-B804-A9DC195D31B4}"/>
    <hyperlink ref="B612" r:id="rId1143" display="https://www.basketball-reference.com/players/z/zelleco01.html" xr:uid="{A16DF9BF-FD72-410F-9C9D-6D8E5857A115}"/>
    <hyperlink ref="E612" r:id="rId1144" display="https://www.basketball-reference.com/teams/NOP/2024.html" xr:uid="{FF52417C-3B1B-46FA-B36B-26E4B6C7FD98}"/>
    <hyperlink ref="B613" r:id="rId1145" display="https://www.basketball-reference.com/players/z/zubaciv01.html" xr:uid="{C71ABB0F-8082-4720-9E71-2511A8C48213}"/>
    <hyperlink ref="E613" r:id="rId1146" display="https://www.basketball-reference.com/teams/LAC/2024.html" xr:uid="{DE50AFD2-8437-4CF9-A454-D8355BA2B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1E0-3749-4CFF-B78E-5B3C013E394F}">
  <dimension ref="A1:O31"/>
  <sheetViews>
    <sheetView workbookViewId="0">
      <selection activeCell="N1" sqref="N1"/>
    </sheetView>
  </sheetViews>
  <sheetFormatPr defaultRowHeight="14.25" x14ac:dyDescent="0.45"/>
  <cols>
    <col min="2" max="2" width="20.6640625" bestFit="1" customWidth="1"/>
  </cols>
  <sheetData>
    <row r="1" spans="1:15" x14ac:dyDescent="0.45">
      <c r="A1" s="9" t="s">
        <v>0</v>
      </c>
      <c r="B1" s="10" t="s">
        <v>607</v>
      </c>
      <c r="C1" s="1" t="s">
        <v>608</v>
      </c>
      <c r="D1" s="1" t="s">
        <v>609</v>
      </c>
      <c r="E1" s="9" t="s">
        <v>610</v>
      </c>
      <c r="F1" s="9" t="s">
        <v>611</v>
      </c>
      <c r="G1" s="9" t="s">
        <v>612</v>
      </c>
      <c r="H1" s="9" t="s">
        <v>613</v>
      </c>
      <c r="I1" s="9" t="s">
        <v>614</v>
      </c>
      <c r="J1" s="9" t="s">
        <v>615</v>
      </c>
      <c r="K1" s="9" t="s">
        <v>616</v>
      </c>
      <c r="L1" s="9" t="s">
        <v>617</v>
      </c>
      <c r="M1" s="9" t="s">
        <v>618</v>
      </c>
      <c r="N1" s="9" t="s">
        <v>619</v>
      </c>
      <c r="O1" s="9" t="s">
        <v>620</v>
      </c>
    </row>
    <row r="2" spans="1:15" x14ac:dyDescent="0.45">
      <c r="A2" s="2">
        <v>1</v>
      </c>
      <c r="B2" s="3" t="s">
        <v>621</v>
      </c>
      <c r="C2" s="4" t="s">
        <v>622</v>
      </c>
      <c r="D2" s="4" t="s">
        <v>623</v>
      </c>
      <c r="E2" s="2">
        <v>39</v>
      </c>
      <c r="F2" s="2">
        <v>12</v>
      </c>
      <c r="G2" s="2">
        <v>0.76500000000000001</v>
      </c>
      <c r="H2" s="2">
        <v>9.61</v>
      </c>
      <c r="I2" s="2">
        <v>122.29</v>
      </c>
      <c r="J2" s="2">
        <v>112.51</v>
      </c>
      <c r="K2" s="2">
        <v>9.7799999999999994</v>
      </c>
      <c r="L2" s="2">
        <v>9.85</v>
      </c>
      <c r="M2" s="2">
        <v>122.34</v>
      </c>
      <c r="N2" s="2">
        <v>112.31</v>
      </c>
      <c r="O2" s="2">
        <v>10.029999999999999</v>
      </c>
    </row>
    <row r="3" spans="1:15" x14ac:dyDescent="0.45">
      <c r="A3" s="2">
        <v>2</v>
      </c>
      <c r="B3" s="3" t="s">
        <v>624</v>
      </c>
      <c r="C3" s="4" t="s">
        <v>610</v>
      </c>
      <c r="D3" s="4" t="s">
        <v>625</v>
      </c>
      <c r="E3" s="2">
        <v>35</v>
      </c>
      <c r="F3" s="2">
        <v>16</v>
      </c>
      <c r="G3" s="2">
        <v>0.68600000000000005</v>
      </c>
      <c r="H3" s="2">
        <v>7.75</v>
      </c>
      <c r="I3" s="2">
        <v>121.36</v>
      </c>
      <c r="J3" s="2">
        <v>113.65</v>
      </c>
      <c r="K3" s="2">
        <v>7.7</v>
      </c>
      <c r="L3" s="2">
        <v>7.77</v>
      </c>
      <c r="M3" s="2">
        <v>121.59</v>
      </c>
      <c r="N3" s="2">
        <v>113.84</v>
      </c>
      <c r="O3" s="2">
        <v>7.75</v>
      </c>
    </row>
    <row r="4" spans="1:15" x14ac:dyDescent="0.45">
      <c r="A4" s="2">
        <v>3</v>
      </c>
      <c r="B4" s="3" t="s">
        <v>626</v>
      </c>
      <c r="C4" s="4" t="s">
        <v>610</v>
      </c>
      <c r="D4" s="4" t="s">
        <v>625</v>
      </c>
      <c r="E4" s="2">
        <v>36</v>
      </c>
      <c r="F4" s="2">
        <v>16</v>
      </c>
      <c r="G4" s="2">
        <v>0.69199999999999995</v>
      </c>
      <c r="H4" s="2">
        <v>6.33</v>
      </c>
      <c r="I4" s="2">
        <v>116.69</v>
      </c>
      <c r="J4" s="2">
        <v>110.16</v>
      </c>
      <c r="K4" s="2">
        <v>6.53</v>
      </c>
      <c r="L4" s="2">
        <v>6.5</v>
      </c>
      <c r="M4" s="2">
        <v>116.77</v>
      </c>
      <c r="N4" s="2">
        <v>110.08</v>
      </c>
      <c r="O4" s="2">
        <v>6.7</v>
      </c>
    </row>
    <row r="5" spans="1:15" x14ac:dyDescent="0.45">
      <c r="A5" s="2">
        <v>4</v>
      </c>
      <c r="B5" s="3" t="s">
        <v>627</v>
      </c>
      <c r="C5" s="4" t="s">
        <v>610</v>
      </c>
      <c r="D5" s="4" t="s">
        <v>628</v>
      </c>
      <c r="E5" s="2">
        <v>34</v>
      </c>
      <c r="F5" s="2">
        <v>16</v>
      </c>
      <c r="G5" s="2">
        <v>0.68</v>
      </c>
      <c r="H5" s="2">
        <v>6.1</v>
      </c>
      <c r="I5" s="2">
        <v>121.94</v>
      </c>
      <c r="J5" s="2">
        <v>115.76</v>
      </c>
      <c r="K5" s="2">
        <v>6.18</v>
      </c>
      <c r="L5" s="2">
        <v>6</v>
      </c>
      <c r="M5" s="2">
        <v>122.05</v>
      </c>
      <c r="N5" s="2">
        <v>115.96</v>
      </c>
      <c r="O5" s="2">
        <v>6.09</v>
      </c>
    </row>
    <row r="6" spans="1:15" x14ac:dyDescent="0.45">
      <c r="A6" s="2">
        <v>5</v>
      </c>
      <c r="B6" s="3" t="s">
        <v>629</v>
      </c>
      <c r="C6" s="4" t="s">
        <v>622</v>
      </c>
      <c r="D6" s="4" t="s">
        <v>623</v>
      </c>
      <c r="E6" s="2">
        <v>33</v>
      </c>
      <c r="F6" s="2">
        <v>19</v>
      </c>
      <c r="G6" s="2">
        <v>0.63500000000000001</v>
      </c>
      <c r="H6" s="2">
        <v>5.46</v>
      </c>
      <c r="I6" s="2">
        <v>119.76</v>
      </c>
      <c r="J6" s="2">
        <v>113.94</v>
      </c>
      <c r="K6" s="2">
        <v>5.82</v>
      </c>
      <c r="L6" s="2">
        <v>4.8499999999999996</v>
      </c>
      <c r="M6" s="2">
        <v>119.35</v>
      </c>
      <c r="N6" s="2">
        <v>114.17</v>
      </c>
      <c r="O6" s="2">
        <v>5.18</v>
      </c>
    </row>
    <row r="7" spans="1:15" x14ac:dyDescent="0.45">
      <c r="A7" s="2">
        <v>6</v>
      </c>
      <c r="B7" s="3" t="s">
        <v>630</v>
      </c>
      <c r="C7" s="4" t="s">
        <v>622</v>
      </c>
      <c r="D7" s="4" t="s">
        <v>33</v>
      </c>
      <c r="E7" s="2">
        <v>34</v>
      </c>
      <c r="F7" s="2">
        <v>16</v>
      </c>
      <c r="G7" s="2">
        <v>0.68</v>
      </c>
      <c r="H7" s="2">
        <v>5.52</v>
      </c>
      <c r="I7" s="2">
        <v>117.15</v>
      </c>
      <c r="J7" s="2">
        <v>111.53</v>
      </c>
      <c r="K7" s="2">
        <v>5.62</v>
      </c>
      <c r="L7" s="2">
        <v>4.84</v>
      </c>
      <c r="M7" s="2">
        <v>116.5</v>
      </c>
      <c r="N7" s="2">
        <v>111.56</v>
      </c>
      <c r="O7" s="2">
        <v>4.93</v>
      </c>
    </row>
    <row r="8" spans="1:15" x14ac:dyDescent="0.45">
      <c r="A8" s="2">
        <v>7</v>
      </c>
      <c r="B8" s="3" t="s">
        <v>631</v>
      </c>
      <c r="C8" s="4" t="s">
        <v>610</v>
      </c>
      <c r="D8" s="4" t="s">
        <v>632</v>
      </c>
      <c r="E8" s="2">
        <v>30</v>
      </c>
      <c r="F8" s="2">
        <v>21</v>
      </c>
      <c r="G8" s="2">
        <v>0.58799999999999997</v>
      </c>
      <c r="H8" s="2">
        <v>4.41</v>
      </c>
      <c r="I8" s="2">
        <v>119.05</v>
      </c>
      <c r="J8" s="2">
        <v>114.48</v>
      </c>
      <c r="K8" s="2">
        <v>4.57</v>
      </c>
      <c r="L8" s="2">
        <v>4.6900000000000004</v>
      </c>
      <c r="M8" s="2">
        <v>119.2</v>
      </c>
      <c r="N8" s="2">
        <v>114.36</v>
      </c>
      <c r="O8" s="2">
        <v>4.84</v>
      </c>
    </row>
    <row r="9" spans="1:15" x14ac:dyDescent="0.45">
      <c r="A9" s="2">
        <v>8</v>
      </c>
      <c r="B9" s="3" t="s">
        <v>633</v>
      </c>
      <c r="C9" s="4" t="s">
        <v>610</v>
      </c>
      <c r="D9" s="4" t="s">
        <v>625</v>
      </c>
      <c r="E9" s="2">
        <v>36</v>
      </c>
      <c r="F9" s="2">
        <v>16</v>
      </c>
      <c r="G9" s="2">
        <v>0.69199999999999995</v>
      </c>
      <c r="H9" s="2">
        <v>4.2699999999999996</v>
      </c>
      <c r="I9" s="2">
        <v>120.06</v>
      </c>
      <c r="J9" s="2">
        <v>115.62</v>
      </c>
      <c r="K9" s="2">
        <v>4.43</v>
      </c>
      <c r="L9" s="2">
        <v>4.59</v>
      </c>
      <c r="M9" s="2">
        <v>120.21</v>
      </c>
      <c r="N9" s="2">
        <v>115.47</v>
      </c>
      <c r="O9" s="2">
        <v>4.74</v>
      </c>
    </row>
    <row r="10" spans="1:15" x14ac:dyDescent="0.45">
      <c r="A10" s="2">
        <v>9</v>
      </c>
      <c r="B10" s="3" t="s">
        <v>634</v>
      </c>
      <c r="C10" s="4" t="s">
        <v>622</v>
      </c>
      <c r="D10" s="4" t="s">
        <v>623</v>
      </c>
      <c r="E10" s="2">
        <v>30</v>
      </c>
      <c r="F10" s="2">
        <v>20</v>
      </c>
      <c r="G10" s="2">
        <v>0.6</v>
      </c>
      <c r="H10" s="2">
        <v>4.8</v>
      </c>
      <c r="I10" s="2">
        <v>120.29</v>
      </c>
      <c r="J10" s="2">
        <v>115.42</v>
      </c>
      <c r="K10" s="2">
        <v>4.87</v>
      </c>
      <c r="L10" s="2">
        <v>3.95</v>
      </c>
      <c r="M10" s="2">
        <v>119.63</v>
      </c>
      <c r="N10" s="2">
        <v>115.61</v>
      </c>
      <c r="O10" s="2">
        <v>4.0199999999999996</v>
      </c>
    </row>
    <row r="11" spans="1:15" x14ac:dyDescent="0.45">
      <c r="A11" s="2">
        <v>10</v>
      </c>
      <c r="B11" s="3" t="s">
        <v>635</v>
      </c>
      <c r="C11" s="4" t="s">
        <v>622</v>
      </c>
      <c r="D11" s="4" t="s">
        <v>33</v>
      </c>
      <c r="E11" s="2">
        <v>33</v>
      </c>
      <c r="F11" s="2">
        <v>19</v>
      </c>
      <c r="G11" s="2">
        <v>0.63500000000000001</v>
      </c>
      <c r="H11" s="2">
        <v>2.96</v>
      </c>
      <c r="I11" s="2">
        <v>121.04</v>
      </c>
      <c r="J11" s="2">
        <v>118.24</v>
      </c>
      <c r="K11" s="2">
        <v>2.8</v>
      </c>
      <c r="L11" s="2">
        <v>2.37</v>
      </c>
      <c r="M11" s="2">
        <v>120.63</v>
      </c>
      <c r="N11" s="2">
        <v>118.4</v>
      </c>
      <c r="O11" s="2">
        <v>2.2400000000000002</v>
      </c>
    </row>
    <row r="12" spans="1:15" x14ac:dyDescent="0.45">
      <c r="A12" s="2">
        <v>11</v>
      </c>
      <c r="B12" s="3" t="s">
        <v>636</v>
      </c>
      <c r="C12" s="4" t="s">
        <v>610</v>
      </c>
      <c r="D12" s="4" t="s">
        <v>628</v>
      </c>
      <c r="E12" s="2">
        <v>24</v>
      </c>
      <c r="F12" s="2">
        <v>25</v>
      </c>
      <c r="G12" s="2">
        <v>0.49</v>
      </c>
      <c r="H12" s="2">
        <v>1.24</v>
      </c>
      <c r="I12" s="2">
        <v>119.26</v>
      </c>
      <c r="J12" s="2">
        <v>117.95</v>
      </c>
      <c r="K12" s="2">
        <v>1.31</v>
      </c>
      <c r="L12" s="2">
        <v>2.13</v>
      </c>
      <c r="M12" s="2">
        <v>119.76</v>
      </c>
      <c r="N12" s="2">
        <v>117.56</v>
      </c>
      <c r="O12" s="2">
        <v>2.2000000000000002</v>
      </c>
    </row>
    <row r="13" spans="1:15" x14ac:dyDescent="0.45">
      <c r="A13" s="2">
        <v>12</v>
      </c>
      <c r="B13" s="3" t="s">
        <v>637</v>
      </c>
      <c r="C13" s="4" t="s">
        <v>610</v>
      </c>
      <c r="D13" s="4" t="s">
        <v>628</v>
      </c>
      <c r="E13" s="2">
        <v>31</v>
      </c>
      <c r="F13" s="2">
        <v>21</v>
      </c>
      <c r="G13" s="2">
        <v>0.59599999999999997</v>
      </c>
      <c r="H13" s="2">
        <v>3.06</v>
      </c>
      <c r="I13" s="2">
        <v>119.89</v>
      </c>
      <c r="J13" s="2">
        <v>116.8</v>
      </c>
      <c r="K13" s="2">
        <v>3.09</v>
      </c>
      <c r="L13" s="2">
        <v>1.89</v>
      </c>
      <c r="M13" s="2">
        <v>119.44</v>
      </c>
      <c r="N13" s="2">
        <v>117.55</v>
      </c>
      <c r="O13" s="2">
        <v>1.89</v>
      </c>
    </row>
    <row r="14" spans="1:15" x14ac:dyDescent="0.45">
      <c r="A14" s="2">
        <v>13</v>
      </c>
      <c r="B14" s="3" t="s">
        <v>638</v>
      </c>
      <c r="C14" s="4" t="s">
        <v>610</v>
      </c>
      <c r="D14" s="4" t="s">
        <v>632</v>
      </c>
      <c r="E14" s="2">
        <v>23</v>
      </c>
      <c r="F14" s="2">
        <v>27</v>
      </c>
      <c r="G14" s="2">
        <v>0.46</v>
      </c>
      <c r="H14" s="2">
        <v>1</v>
      </c>
      <c r="I14" s="2">
        <v>114.56</v>
      </c>
      <c r="J14" s="2">
        <v>113.59</v>
      </c>
      <c r="K14" s="2">
        <v>0.97</v>
      </c>
      <c r="L14" s="2">
        <v>1.33</v>
      </c>
      <c r="M14" s="2">
        <v>114.68</v>
      </c>
      <c r="N14" s="2">
        <v>113.39</v>
      </c>
      <c r="O14" s="2">
        <v>1.29</v>
      </c>
    </row>
    <row r="15" spans="1:15" x14ac:dyDescent="0.45">
      <c r="A15" s="2">
        <v>14</v>
      </c>
      <c r="B15" s="3" t="s">
        <v>639</v>
      </c>
      <c r="C15" s="4" t="s">
        <v>622</v>
      </c>
      <c r="D15" s="4" t="s">
        <v>33</v>
      </c>
      <c r="E15" s="2">
        <v>29</v>
      </c>
      <c r="F15" s="2">
        <v>24</v>
      </c>
      <c r="G15" s="2">
        <v>0.54700000000000004</v>
      </c>
      <c r="H15" s="2">
        <v>1.38</v>
      </c>
      <c r="I15" s="2">
        <v>121.97</v>
      </c>
      <c r="J15" s="2">
        <v>120.61</v>
      </c>
      <c r="K15" s="2">
        <v>1.36</v>
      </c>
      <c r="L15" s="2">
        <v>1.17</v>
      </c>
      <c r="M15" s="2">
        <v>121.86</v>
      </c>
      <c r="N15" s="2">
        <v>120.71</v>
      </c>
      <c r="O15" s="2">
        <v>1.1599999999999999</v>
      </c>
    </row>
    <row r="16" spans="1:15" x14ac:dyDescent="0.45">
      <c r="A16" s="2">
        <v>15</v>
      </c>
      <c r="B16" s="3" t="s">
        <v>640</v>
      </c>
      <c r="C16" s="4" t="s">
        <v>622</v>
      </c>
      <c r="D16" s="4" t="s">
        <v>641</v>
      </c>
      <c r="E16" s="2">
        <v>28</v>
      </c>
      <c r="F16" s="2">
        <v>24</v>
      </c>
      <c r="G16" s="2">
        <v>0.53800000000000003</v>
      </c>
      <c r="H16" s="2">
        <v>0.73</v>
      </c>
      <c r="I16" s="2">
        <v>113.79</v>
      </c>
      <c r="J16" s="2">
        <v>113.1</v>
      </c>
      <c r="K16" s="2">
        <v>0.69</v>
      </c>
      <c r="L16" s="2">
        <v>0.76</v>
      </c>
      <c r="M16" s="2">
        <v>113.68</v>
      </c>
      <c r="N16" s="2">
        <v>112.95</v>
      </c>
      <c r="O16" s="2">
        <v>0.73</v>
      </c>
    </row>
    <row r="17" spans="1:15" x14ac:dyDescent="0.45">
      <c r="A17" s="2">
        <v>16</v>
      </c>
      <c r="B17" s="3" t="s">
        <v>642</v>
      </c>
      <c r="C17" s="4" t="s">
        <v>610</v>
      </c>
      <c r="D17" s="4" t="s">
        <v>632</v>
      </c>
      <c r="E17" s="2">
        <v>29</v>
      </c>
      <c r="F17" s="2">
        <v>23</v>
      </c>
      <c r="G17" s="2">
        <v>0.55800000000000005</v>
      </c>
      <c r="H17" s="2">
        <v>0.23</v>
      </c>
      <c r="I17" s="2">
        <v>118.94</v>
      </c>
      <c r="J17" s="2">
        <v>118.94</v>
      </c>
      <c r="K17" s="2">
        <v>0</v>
      </c>
      <c r="L17" s="2">
        <v>0.59</v>
      </c>
      <c r="M17" s="2">
        <v>119.84</v>
      </c>
      <c r="N17" s="2">
        <v>119.46</v>
      </c>
      <c r="O17" s="2">
        <v>0.37</v>
      </c>
    </row>
    <row r="18" spans="1:15" x14ac:dyDescent="0.45">
      <c r="A18" s="2">
        <v>17</v>
      </c>
      <c r="B18" s="3" t="s">
        <v>643</v>
      </c>
      <c r="C18" s="4" t="s">
        <v>610</v>
      </c>
      <c r="D18" s="4" t="s">
        <v>628</v>
      </c>
      <c r="E18" s="2">
        <v>29</v>
      </c>
      <c r="F18" s="2">
        <v>21</v>
      </c>
      <c r="G18" s="2">
        <v>0.57999999999999996</v>
      </c>
      <c r="H18" s="2">
        <v>0.24</v>
      </c>
      <c r="I18" s="2">
        <v>118.04</v>
      </c>
      <c r="J18" s="2">
        <v>118.04</v>
      </c>
      <c r="K18" s="2">
        <v>0</v>
      </c>
      <c r="L18" s="2">
        <v>0.42</v>
      </c>
      <c r="M18" s="2">
        <v>118.01</v>
      </c>
      <c r="N18" s="2">
        <v>117.82</v>
      </c>
      <c r="O18" s="2">
        <v>0.19</v>
      </c>
    </row>
    <row r="19" spans="1:15" x14ac:dyDescent="0.45">
      <c r="A19" s="2">
        <v>18</v>
      </c>
      <c r="B19" s="3" t="s">
        <v>644</v>
      </c>
      <c r="C19" s="4" t="s">
        <v>610</v>
      </c>
      <c r="D19" s="4" t="s">
        <v>628</v>
      </c>
      <c r="E19" s="2">
        <v>27</v>
      </c>
      <c r="F19" s="2">
        <v>26</v>
      </c>
      <c r="G19" s="2">
        <v>0.50900000000000001</v>
      </c>
      <c r="H19" s="2">
        <v>-1.02</v>
      </c>
      <c r="I19" s="2">
        <v>114.83</v>
      </c>
      <c r="J19" s="2">
        <v>115.93</v>
      </c>
      <c r="K19" s="2">
        <v>-1.1000000000000001</v>
      </c>
      <c r="L19" s="2">
        <v>-0.44</v>
      </c>
      <c r="M19" s="2">
        <v>115.39</v>
      </c>
      <c r="N19" s="2">
        <v>115.92</v>
      </c>
      <c r="O19" s="2">
        <v>-0.52</v>
      </c>
    </row>
    <row r="20" spans="1:15" x14ac:dyDescent="0.45">
      <c r="A20" s="2">
        <v>19</v>
      </c>
      <c r="B20" s="3" t="s">
        <v>645</v>
      </c>
      <c r="C20" s="4" t="s">
        <v>622</v>
      </c>
      <c r="D20" s="4" t="s">
        <v>641</v>
      </c>
      <c r="E20" s="2">
        <v>28</v>
      </c>
      <c r="F20" s="2">
        <v>24</v>
      </c>
      <c r="G20" s="2">
        <v>0.53800000000000003</v>
      </c>
      <c r="H20" s="2">
        <v>-0.31</v>
      </c>
      <c r="I20" s="2">
        <v>114.65</v>
      </c>
      <c r="J20" s="2">
        <v>115.08</v>
      </c>
      <c r="K20" s="2">
        <v>-0.43</v>
      </c>
      <c r="L20" s="2">
        <v>-1.04</v>
      </c>
      <c r="M20" s="2">
        <v>114.41</v>
      </c>
      <c r="N20" s="2">
        <v>115.58</v>
      </c>
      <c r="O20" s="2">
        <v>-1.17</v>
      </c>
    </row>
    <row r="21" spans="1:15" x14ac:dyDescent="0.45">
      <c r="A21" s="2">
        <v>20</v>
      </c>
      <c r="B21" s="3" t="s">
        <v>646</v>
      </c>
      <c r="C21" s="4" t="s">
        <v>622</v>
      </c>
      <c r="D21" s="4" t="s">
        <v>623</v>
      </c>
      <c r="E21" s="2">
        <v>20</v>
      </c>
      <c r="F21" s="2">
        <v>31</v>
      </c>
      <c r="G21" s="2">
        <v>0.39200000000000002</v>
      </c>
      <c r="H21" s="2">
        <v>-1.67</v>
      </c>
      <c r="I21" s="2">
        <v>116.25</v>
      </c>
      <c r="J21" s="2">
        <v>118.06</v>
      </c>
      <c r="K21" s="2">
        <v>-1.81</v>
      </c>
      <c r="L21" s="2">
        <v>-1.42</v>
      </c>
      <c r="M21" s="2">
        <v>116.38</v>
      </c>
      <c r="N21" s="2">
        <v>117.94</v>
      </c>
      <c r="O21" s="2">
        <v>-1.56</v>
      </c>
    </row>
    <row r="22" spans="1:15" x14ac:dyDescent="0.45">
      <c r="A22" s="2">
        <v>21</v>
      </c>
      <c r="B22" s="3" t="s">
        <v>647</v>
      </c>
      <c r="C22" s="4" t="s">
        <v>610</v>
      </c>
      <c r="D22" s="4" t="s">
        <v>625</v>
      </c>
      <c r="E22" s="2">
        <v>26</v>
      </c>
      <c r="F22" s="2">
        <v>27</v>
      </c>
      <c r="G22" s="2">
        <v>0.49099999999999999</v>
      </c>
      <c r="H22" s="2">
        <v>-2.06</v>
      </c>
      <c r="I22" s="2">
        <v>117.76</v>
      </c>
      <c r="J22" s="2">
        <v>119.86</v>
      </c>
      <c r="K22" s="2">
        <v>-2.1</v>
      </c>
      <c r="L22" s="2">
        <v>-1.69</v>
      </c>
      <c r="M22" s="2">
        <v>118.1</v>
      </c>
      <c r="N22" s="2">
        <v>119.83</v>
      </c>
      <c r="O22" s="2">
        <v>-1.73</v>
      </c>
    </row>
    <row r="23" spans="1:15" x14ac:dyDescent="0.45">
      <c r="A23" s="2">
        <v>22</v>
      </c>
      <c r="B23" s="3" t="s">
        <v>648</v>
      </c>
      <c r="C23" s="4" t="s">
        <v>622</v>
      </c>
      <c r="D23" s="4" t="s">
        <v>33</v>
      </c>
      <c r="E23" s="2">
        <v>25</v>
      </c>
      <c r="F23" s="2">
        <v>27</v>
      </c>
      <c r="G23" s="2">
        <v>0.48099999999999998</v>
      </c>
      <c r="H23" s="2">
        <v>-1.23</v>
      </c>
      <c r="I23" s="2">
        <v>115.24</v>
      </c>
      <c r="J23" s="2">
        <v>116.59</v>
      </c>
      <c r="K23" s="2">
        <v>-1.35</v>
      </c>
      <c r="L23" s="2">
        <v>-2.02</v>
      </c>
      <c r="M23" s="2">
        <v>114.93</v>
      </c>
      <c r="N23" s="2">
        <v>117.1</v>
      </c>
      <c r="O23" s="2">
        <v>-2.17</v>
      </c>
    </row>
    <row r="24" spans="1:15" x14ac:dyDescent="0.45">
      <c r="A24" s="2">
        <v>23</v>
      </c>
      <c r="B24" s="3" t="s">
        <v>649</v>
      </c>
      <c r="C24" s="4" t="s">
        <v>622</v>
      </c>
      <c r="D24" s="4" t="s">
        <v>641</v>
      </c>
      <c r="E24" s="2">
        <v>22</v>
      </c>
      <c r="F24" s="2">
        <v>29</v>
      </c>
      <c r="G24" s="2">
        <v>0.43099999999999999</v>
      </c>
      <c r="H24" s="2">
        <v>-2.41</v>
      </c>
      <c r="I24" s="2">
        <v>119.62</v>
      </c>
      <c r="J24" s="2">
        <v>122.03</v>
      </c>
      <c r="K24" s="2">
        <v>-2.42</v>
      </c>
      <c r="L24" s="2">
        <v>-2.33</v>
      </c>
      <c r="M24" s="2">
        <v>119.78</v>
      </c>
      <c r="N24" s="2">
        <v>122.09</v>
      </c>
      <c r="O24" s="2">
        <v>-2.31</v>
      </c>
    </row>
    <row r="25" spans="1:15" x14ac:dyDescent="0.45">
      <c r="A25" s="2">
        <v>24</v>
      </c>
      <c r="B25" s="3" t="s">
        <v>650</v>
      </c>
      <c r="C25" s="4" t="s">
        <v>622</v>
      </c>
      <c r="D25" s="4" t="s">
        <v>623</v>
      </c>
      <c r="E25" s="2">
        <v>18</v>
      </c>
      <c r="F25" s="2">
        <v>33</v>
      </c>
      <c r="G25" s="2">
        <v>0.35299999999999998</v>
      </c>
      <c r="H25" s="2">
        <v>-3.29</v>
      </c>
      <c r="I25" s="2">
        <v>115.77</v>
      </c>
      <c r="J25" s="2">
        <v>119.13</v>
      </c>
      <c r="K25" s="2">
        <v>-3.36</v>
      </c>
      <c r="L25" s="2">
        <v>-3.24</v>
      </c>
      <c r="M25" s="2">
        <v>115.71</v>
      </c>
      <c r="N25" s="2">
        <v>119.01</v>
      </c>
      <c r="O25" s="2">
        <v>-3.29</v>
      </c>
    </row>
    <row r="26" spans="1:15" x14ac:dyDescent="0.45">
      <c r="A26" s="2">
        <v>25</v>
      </c>
      <c r="B26" s="3" t="s">
        <v>651</v>
      </c>
      <c r="C26" s="4" t="s">
        <v>610</v>
      </c>
      <c r="D26" s="4" t="s">
        <v>632</v>
      </c>
      <c r="E26" s="2">
        <v>18</v>
      </c>
      <c r="F26" s="2">
        <v>34</v>
      </c>
      <c r="G26" s="2">
        <v>0.34599999999999997</v>
      </c>
      <c r="H26" s="2">
        <v>-6.25</v>
      </c>
      <c r="I26" s="2">
        <v>108.78</v>
      </c>
      <c r="J26" s="2">
        <v>115.12</v>
      </c>
      <c r="K26" s="2">
        <v>-6.34</v>
      </c>
      <c r="L26" s="2">
        <v>-5.26</v>
      </c>
      <c r="M26" s="2">
        <v>109.1</v>
      </c>
      <c r="N26" s="2">
        <v>114.44</v>
      </c>
      <c r="O26" s="2">
        <v>-5.34</v>
      </c>
    </row>
    <row r="27" spans="1:15" x14ac:dyDescent="0.45">
      <c r="A27" s="2">
        <v>26</v>
      </c>
      <c r="B27" s="3" t="s">
        <v>652</v>
      </c>
      <c r="C27" s="4" t="s">
        <v>610</v>
      </c>
      <c r="D27" s="4" t="s">
        <v>625</v>
      </c>
      <c r="E27" s="2">
        <v>15</v>
      </c>
      <c r="F27" s="2">
        <v>36</v>
      </c>
      <c r="G27" s="2">
        <v>0.29399999999999998</v>
      </c>
      <c r="H27" s="2">
        <v>-8.2200000000000006</v>
      </c>
      <c r="I27" s="2">
        <v>110.76</v>
      </c>
      <c r="J27" s="2">
        <v>119.08</v>
      </c>
      <c r="K27" s="2">
        <v>-8.32</v>
      </c>
      <c r="L27" s="2">
        <v>-7.81</v>
      </c>
      <c r="M27" s="2">
        <v>110.49</v>
      </c>
      <c r="N27" s="2">
        <v>118.41</v>
      </c>
      <c r="O27" s="2">
        <v>-7.92</v>
      </c>
    </row>
    <row r="28" spans="1:15" x14ac:dyDescent="0.45">
      <c r="A28" s="2">
        <v>27</v>
      </c>
      <c r="B28" s="3" t="s">
        <v>653</v>
      </c>
      <c r="C28" s="4" t="s">
        <v>610</v>
      </c>
      <c r="D28" s="4" t="s">
        <v>632</v>
      </c>
      <c r="E28" s="2">
        <v>10</v>
      </c>
      <c r="F28" s="2">
        <v>42</v>
      </c>
      <c r="G28" s="2">
        <v>0.192</v>
      </c>
      <c r="H28" s="2">
        <v>-8.73</v>
      </c>
      <c r="I28" s="2">
        <v>110.76</v>
      </c>
      <c r="J28" s="2">
        <v>119.33</v>
      </c>
      <c r="K28" s="2">
        <v>-8.56</v>
      </c>
      <c r="L28" s="2">
        <v>-8.2799999999999994</v>
      </c>
      <c r="M28" s="2">
        <v>111.26</v>
      </c>
      <c r="N28" s="2">
        <v>119.38</v>
      </c>
      <c r="O28" s="2">
        <v>-8.1199999999999992</v>
      </c>
    </row>
    <row r="29" spans="1:15" x14ac:dyDescent="0.45">
      <c r="A29" s="2">
        <v>28</v>
      </c>
      <c r="B29" s="3" t="s">
        <v>654</v>
      </c>
      <c r="C29" s="4" t="s">
        <v>622</v>
      </c>
      <c r="D29" s="4" t="s">
        <v>33</v>
      </c>
      <c r="E29" s="2">
        <v>8</v>
      </c>
      <c r="F29" s="2">
        <v>43</v>
      </c>
      <c r="G29" s="2">
        <v>0.157</v>
      </c>
      <c r="H29" s="2">
        <v>-8.9600000000000009</v>
      </c>
      <c r="I29" s="2">
        <v>113.14</v>
      </c>
      <c r="J29" s="2">
        <v>121.99</v>
      </c>
      <c r="K29" s="2">
        <v>-8.85</v>
      </c>
      <c r="L29" s="2">
        <v>-8.93</v>
      </c>
      <c r="M29" s="2">
        <v>113.05</v>
      </c>
      <c r="N29" s="2">
        <v>121.88</v>
      </c>
      <c r="O29" s="2">
        <v>-8.83</v>
      </c>
    </row>
    <row r="30" spans="1:15" x14ac:dyDescent="0.45">
      <c r="A30" s="2">
        <v>29</v>
      </c>
      <c r="B30" s="3" t="s">
        <v>655</v>
      </c>
      <c r="C30" s="4" t="s">
        <v>622</v>
      </c>
      <c r="D30" s="4" t="s">
        <v>641</v>
      </c>
      <c r="E30" s="2">
        <v>9</v>
      </c>
      <c r="F30" s="2">
        <v>41</v>
      </c>
      <c r="G30" s="2">
        <v>0.18</v>
      </c>
      <c r="H30" s="2">
        <v>-9.32</v>
      </c>
      <c r="I30" s="2">
        <v>111.89</v>
      </c>
      <c r="J30" s="2">
        <v>121.05</v>
      </c>
      <c r="K30" s="2">
        <v>-9.16</v>
      </c>
      <c r="L30" s="2">
        <v>-9.67</v>
      </c>
      <c r="M30" s="2">
        <v>111.36</v>
      </c>
      <c r="N30" s="2">
        <v>120.86</v>
      </c>
      <c r="O30" s="2">
        <v>-9.5</v>
      </c>
    </row>
    <row r="31" spans="1:15" x14ac:dyDescent="0.45">
      <c r="A31" s="2">
        <v>30</v>
      </c>
      <c r="B31" s="3" t="s">
        <v>656</v>
      </c>
      <c r="C31" s="4" t="s">
        <v>622</v>
      </c>
      <c r="D31" s="4" t="s">
        <v>641</v>
      </c>
      <c r="E31" s="2">
        <v>10</v>
      </c>
      <c r="F31" s="2">
        <v>40</v>
      </c>
      <c r="G31" s="2">
        <v>0.2</v>
      </c>
      <c r="H31" s="2">
        <v>-11.7</v>
      </c>
      <c r="I31" s="2">
        <v>111</v>
      </c>
      <c r="J31" s="2">
        <v>122.99</v>
      </c>
      <c r="K31" s="2">
        <v>-11.99</v>
      </c>
      <c r="L31" s="2">
        <v>-11.66</v>
      </c>
      <c r="M31" s="2">
        <v>110.98</v>
      </c>
      <c r="N31" s="2">
        <v>122.91</v>
      </c>
      <c r="O31" s="2">
        <v>-11.93</v>
      </c>
    </row>
  </sheetData>
  <hyperlinks>
    <hyperlink ref="B2" r:id="rId1" display="https://www.basketball-reference.com/teams/BOS/2024.html" xr:uid="{70B04C29-49A0-4C82-9418-2DB25BDAA8BA}"/>
    <hyperlink ref="B3" r:id="rId2" display="https://www.basketball-reference.com/teams/OKC/2024.html" xr:uid="{FB345212-A696-45FC-B6A3-08D4AEB1F8CA}"/>
    <hyperlink ref="B4" r:id="rId3" display="https://www.basketball-reference.com/teams/MIN/2024.html" xr:uid="{B64958CF-6870-4403-83CA-EF97D83E58B5}"/>
    <hyperlink ref="B5" r:id="rId4" display="https://www.basketball-reference.com/teams/LAC/2024.html" xr:uid="{0DF0032E-9DE6-4D5B-9371-642546C12F32}"/>
    <hyperlink ref="B6" r:id="rId5" display="https://www.basketball-reference.com/teams/NYK/2024.html" xr:uid="{1DA870D9-C4AD-43EE-B030-25043DDDBE0D}"/>
    <hyperlink ref="B7" r:id="rId6" display="https://www.basketball-reference.com/teams/CLE/2024.html" xr:uid="{7EF7A567-5935-4A39-89A3-F9001C6DE10D}"/>
    <hyperlink ref="B8" r:id="rId7" display="https://www.basketball-reference.com/teams/NOP/2024.html" xr:uid="{386C36ED-3A2A-4129-8657-A466A50554AC}"/>
    <hyperlink ref="B9" r:id="rId8" display="https://www.basketball-reference.com/teams/DEN/2024.html" xr:uid="{549A7A49-5390-44B0-8744-140A5C6469A3}"/>
    <hyperlink ref="B10" r:id="rId9" display="https://www.basketball-reference.com/teams/PHI/2024.html" xr:uid="{54B407CE-B077-4D57-8996-672B620FB77F}"/>
    <hyperlink ref="B11" r:id="rId10" display="https://www.basketball-reference.com/teams/MIL/2024.html" xr:uid="{A1D291D6-53FB-4B3A-8390-73A523D86A70}"/>
    <hyperlink ref="B12" r:id="rId11" display="https://www.basketball-reference.com/teams/GSW/2024.html" xr:uid="{7EF2C66D-F58D-4650-B94A-208F05DC24E1}"/>
    <hyperlink ref="B13" r:id="rId12" display="https://www.basketball-reference.com/teams/PHO/2024.html" xr:uid="{96769E06-793E-4C5A-9818-831BC0922396}"/>
    <hyperlink ref="B14" r:id="rId13" display="https://www.basketball-reference.com/teams/HOU/2024.html" xr:uid="{2E23E4BF-926B-40E8-B868-6C845BB6ECB3}"/>
    <hyperlink ref="B15" r:id="rId14" display="https://www.basketball-reference.com/teams/IND/2024.html" xr:uid="{3F6C324C-32F0-449A-B55E-539B3FD6FCA0}"/>
    <hyperlink ref="B16" r:id="rId15" display="https://www.basketball-reference.com/teams/ORL/2024.html" xr:uid="{5B38E5FA-ABFC-4E08-91F9-2415F551A056}"/>
    <hyperlink ref="B17" r:id="rId16" display="https://www.basketball-reference.com/teams/DAL/2024.html" xr:uid="{116B4F1A-BFC4-4B93-9305-AF4A629D3623}"/>
    <hyperlink ref="B18" r:id="rId17" display="https://www.basketball-reference.com/teams/SAC/2024.html" xr:uid="{4B1B26F5-EC1E-4A48-A50E-5E9476E4E85B}"/>
    <hyperlink ref="B19" r:id="rId18" display="https://www.basketball-reference.com/teams/LAL/2024.html" xr:uid="{04C9F8CB-8EB1-4403-9B6A-9164A47E60B4}"/>
    <hyperlink ref="B20" r:id="rId19" display="https://www.basketball-reference.com/teams/MIA/2024.html" xr:uid="{10FD8C52-CA1E-49A0-BCB0-D3FDAE53C7FD}"/>
    <hyperlink ref="B21" r:id="rId20" display="https://www.basketball-reference.com/teams/BRK/2024.html" xr:uid="{CD5A7884-8984-46AE-B822-14AB36B9E748}"/>
    <hyperlink ref="B22" r:id="rId21" display="https://www.basketball-reference.com/teams/UTA/2024.html" xr:uid="{42BF2B85-519D-45C7-AE2F-B7621FB33878}"/>
    <hyperlink ref="B23" r:id="rId22" display="https://www.basketball-reference.com/teams/CHI/2024.html" xr:uid="{8B8CCC6E-23AD-4DAD-9834-CF89F19A232E}"/>
    <hyperlink ref="B24" r:id="rId23" display="https://www.basketball-reference.com/teams/ATL/2024.html" xr:uid="{9FCBAA9D-7A06-4D69-9A99-0CE7E7332CB4}"/>
    <hyperlink ref="B25" r:id="rId24" display="https://www.basketball-reference.com/teams/TOR/2024.html" xr:uid="{3FBE5065-BDB3-4E8A-8CAE-561181F86E3A}"/>
    <hyperlink ref="B26" r:id="rId25" display="https://www.basketball-reference.com/teams/MEM/2024.html" xr:uid="{1C7029E3-F3D0-466C-852B-BB5B51B1C570}"/>
    <hyperlink ref="B27" r:id="rId26" display="https://www.basketball-reference.com/teams/POR/2024.html" xr:uid="{38A1D2B7-4976-49E0-B5B7-F2C66FBA48A4}"/>
    <hyperlink ref="B28" r:id="rId27" display="https://www.basketball-reference.com/teams/SAS/2024.html" xr:uid="{78058D1B-CEA0-4F05-B750-6DBEBC25696F}"/>
    <hyperlink ref="B29" r:id="rId28" display="https://www.basketball-reference.com/teams/DET/2024.html" xr:uid="{BB681A07-16BF-4197-8488-BF4E02D52D89}"/>
    <hyperlink ref="B30" r:id="rId29" display="https://www.basketball-reference.com/teams/WAS/2024.html" xr:uid="{9BAA7378-0660-43EE-9F91-959CDC212C67}"/>
    <hyperlink ref="B31" r:id="rId30" display="https://www.basketball-reference.com/teams/CHO/2024.html" xr:uid="{5E688E6A-F157-4D65-8AA7-C390A2C46A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96EF-938C-44C5-AB08-865D4C619380}">
  <dimension ref="A1:D33"/>
  <sheetViews>
    <sheetView workbookViewId="0">
      <selection activeCell="C10" sqref="C10"/>
    </sheetView>
  </sheetViews>
  <sheetFormatPr defaultRowHeight="14.25" x14ac:dyDescent="0.45"/>
  <cols>
    <col min="2" max="2" width="20.6640625" bestFit="1" customWidth="1"/>
    <col min="3" max="3" width="10.46484375" bestFit="1" customWidth="1"/>
  </cols>
  <sheetData>
    <row r="1" spans="1:4" x14ac:dyDescent="0.45">
      <c r="A1" t="s">
        <v>657</v>
      </c>
      <c r="B1" t="s">
        <v>607</v>
      </c>
      <c r="C1" t="s">
        <v>658</v>
      </c>
      <c r="D1" t="s">
        <v>660</v>
      </c>
    </row>
    <row r="2" spans="1:4" x14ac:dyDescent="0.45">
      <c r="A2" t="s">
        <v>98</v>
      </c>
      <c r="B2" t="s">
        <v>649</v>
      </c>
      <c r="C2">
        <f>_xlfn.XLOOKUP(B2,'Team stats'!$B$2:$B$31,'Team stats'!$N$2:$N$31)</f>
        <v>122.09</v>
      </c>
      <c r="D2" s="11">
        <f>C2/$C$33</f>
        <v>1.0445309492235955</v>
      </c>
    </row>
    <row r="3" spans="1:4" x14ac:dyDescent="0.45">
      <c r="A3" t="s">
        <v>78</v>
      </c>
      <c r="B3" t="s">
        <v>621</v>
      </c>
      <c r="C3">
        <f>_xlfn.XLOOKUP(B3,'Team stats'!$B$2:$B$31,'Team stats'!$N$2:$N$31)</f>
        <v>112.31</v>
      </c>
      <c r="D3" s="11">
        <f t="shared" ref="D3:D31" si="0">C3/$C$33</f>
        <v>0.9608589639389139</v>
      </c>
    </row>
    <row r="4" spans="1:4" x14ac:dyDescent="0.45">
      <c r="A4" t="s">
        <v>118</v>
      </c>
      <c r="B4" t="s">
        <v>646</v>
      </c>
      <c r="C4">
        <f>_xlfn.XLOOKUP(B4,'Team stats'!$B$2:$B$31,'Team stats'!$N$2:$N$31)</f>
        <v>117.94</v>
      </c>
      <c r="D4" s="11">
        <f t="shared" si="0"/>
        <v>1.0090259656927745</v>
      </c>
    </row>
    <row r="5" spans="1:4" x14ac:dyDescent="0.45">
      <c r="A5" t="s">
        <v>101</v>
      </c>
      <c r="B5" t="s">
        <v>648</v>
      </c>
      <c r="C5">
        <f>_xlfn.XLOOKUP(B5,'Team stats'!$B$2:$B$31,'Team stats'!$N$2:$N$31)</f>
        <v>117.1</v>
      </c>
      <c r="D5" s="11">
        <f t="shared" si="0"/>
        <v>1.0018394148094276</v>
      </c>
    </row>
    <row r="6" spans="1:4" x14ac:dyDescent="0.45">
      <c r="A6" t="s">
        <v>70</v>
      </c>
      <c r="B6" t="s">
        <v>656</v>
      </c>
      <c r="C6">
        <f>_xlfn.XLOOKUP(B6,'Team stats'!$B$2:$B$31,'Team stats'!$N$2:$N$31)</f>
        <v>122.91</v>
      </c>
      <c r="D6" s="11">
        <f t="shared" si="0"/>
        <v>1.0515463917525769</v>
      </c>
    </row>
    <row r="7" spans="1:4" x14ac:dyDescent="0.45">
      <c r="A7" t="s">
        <v>48</v>
      </c>
      <c r="B7" t="s">
        <v>630</v>
      </c>
      <c r="C7">
        <f>_xlfn.XLOOKUP(B7,'Team stats'!$B$2:$B$31,'Team stats'!$N$2:$N$31)</f>
        <v>111.56</v>
      </c>
      <c r="D7" s="11">
        <f t="shared" si="0"/>
        <v>0.95444240065021135</v>
      </c>
    </row>
    <row r="8" spans="1:4" x14ac:dyDescent="0.45">
      <c r="A8" t="s">
        <v>130</v>
      </c>
      <c r="B8" t="s">
        <v>642</v>
      </c>
      <c r="C8">
        <f>_xlfn.XLOOKUP(B8,'Team stats'!$B$2:$B$31,'Team stats'!$N$2:$N$31)</f>
        <v>119.46</v>
      </c>
      <c r="D8" s="11">
        <f t="shared" si="0"/>
        <v>1.022030200624545</v>
      </c>
    </row>
    <row r="9" spans="1:4" x14ac:dyDescent="0.45">
      <c r="A9" t="s">
        <v>116</v>
      </c>
      <c r="B9" t="s">
        <v>633</v>
      </c>
      <c r="C9">
        <f>_xlfn.XLOOKUP(B9,'Team stats'!$B$2:$B$31,'Team stats'!$N$2:$N$31)</f>
        <v>115.47</v>
      </c>
      <c r="D9" s="11">
        <f t="shared" si="0"/>
        <v>0.98789408392864742</v>
      </c>
    </row>
    <row r="10" spans="1:4" x14ac:dyDescent="0.45">
      <c r="A10" t="s">
        <v>68</v>
      </c>
      <c r="B10" t="s">
        <v>654</v>
      </c>
      <c r="C10">
        <f>_xlfn.XLOOKUP(B10,'Team stats'!$B$2:$B$31,'Team stats'!$N$2:$N$31)</f>
        <v>121.88</v>
      </c>
      <c r="D10" s="11">
        <f t="shared" si="0"/>
        <v>1.0427343115027587</v>
      </c>
    </row>
    <row r="11" spans="1:4" x14ac:dyDescent="0.45">
      <c r="A11" t="s">
        <v>173</v>
      </c>
      <c r="B11" t="s">
        <v>636</v>
      </c>
      <c r="C11">
        <f>_xlfn.XLOOKUP(B11,'Team stats'!$B$2:$B$31,'Team stats'!$N$2:$N$31)</f>
        <v>117.56</v>
      </c>
      <c r="D11" s="11">
        <f t="shared" si="0"/>
        <v>1.0057749069598318</v>
      </c>
    </row>
    <row r="12" spans="1:4" x14ac:dyDescent="0.45">
      <c r="A12" t="s">
        <v>124</v>
      </c>
      <c r="B12" t="s">
        <v>638</v>
      </c>
      <c r="C12">
        <f>_xlfn.XLOOKUP(B12,'Team stats'!$B$2:$B$31,'Team stats'!$N$2:$N$31)</f>
        <v>113.39</v>
      </c>
      <c r="D12" s="11">
        <f t="shared" si="0"/>
        <v>0.97009881507464568</v>
      </c>
    </row>
    <row r="13" spans="1:4" x14ac:dyDescent="0.45">
      <c r="A13" t="s">
        <v>127</v>
      </c>
      <c r="B13" t="s">
        <v>639</v>
      </c>
      <c r="C13">
        <f>_xlfn.XLOOKUP(B13,'Team stats'!$B$2:$B$31,'Team stats'!$N$2:$N$31)</f>
        <v>120.71</v>
      </c>
      <c r="D13" s="11">
        <f t="shared" si="0"/>
        <v>1.0327244727723826</v>
      </c>
    </row>
    <row r="14" spans="1:4" x14ac:dyDescent="0.45">
      <c r="A14" t="s">
        <v>89</v>
      </c>
      <c r="B14" t="s">
        <v>627</v>
      </c>
      <c r="C14">
        <f>_xlfn.XLOOKUP(B14,'Team stats'!$B$2:$B$31,'Team stats'!$N$2:$N$31)</f>
        <v>115.96</v>
      </c>
      <c r="D14" s="11">
        <f t="shared" si="0"/>
        <v>0.99208623861059975</v>
      </c>
    </row>
    <row r="15" spans="1:4" x14ac:dyDescent="0.45">
      <c r="A15" t="s">
        <v>151</v>
      </c>
      <c r="B15" t="s">
        <v>644</v>
      </c>
      <c r="C15">
        <f>_xlfn.XLOOKUP(B15,'Team stats'!$B$2:$B$31,'Team stats'!$N$2:$N$31)</f>
        <v>115.92</v>
      </c>
      <c r="D15" s="11">
        <f t="shared" si="0"/>
        <v>0.99174402190186894</v>
      </c>
    </row>
    <row r="16" spans="1:4" x14ac:dyDescent="0.45">
      <c r="A16" t="s">
        <v>42</v>
      </c>
      <c r="B16" t="s">
        <v>651</v>
      </c>
      <c r="C16">
        <f>_xlfn.XLOOKUP(B16,'Team stats'!$B$2:$B$31,'Team stats'!$N$2:$N$31)</f>
        <v>114.44</v>
      </c>
      <c r="D16" s="11">
        <f t="shared" si="0"/>
        <v>0.97908200367882925</v>
      </c>
    </row>
    <row r="17" spans="1:4" x14ac:dyDescent="0.45">
      <c r="A17" t="s">
        <v>37</v>
      </c>
      <c r="B17" t="s">
        <v>645</v>
      </c>
      <c r="C17">
        <f>_xlfn.XLOOKUP(B17,'Team stats'!$B$2:$B$31,'Team stats'!$N$2:$N$31)</f>
        <v>115.58</v>
      </c>
      <c r="D17" s="11">
        <f t="shared" si="0"/>
        <v>0.98883517987765712</v>
      </c>
    </row>
    <row r="18" spans="1:4" x14ac:dyDescent="0.45">
      <c r="A18" t="s">
        <v>54</v>
      </c>
      <c r="B18" t="s">
        <v>635</v>
      </c>
      <c r="C18">
        <f>_xlfn.XLOOKUP(B18,'Team stats'!$B$2:$B$31,'Team stats'!$N$2:$N$31)</f>
        <v>118.4</v>
      </c>
      <c r="D18" s="11">
        <f t="shared" si="0"/>
        <v>1.0129614578431789</v>
      </c>
    </row>
    <row r="19" spans="1:4" x14ac:dyDescent="0.45">
      <c r="A19" t="s">
        <v>44</v>
      </c>
      <c r="B19" t="s">
        <v>626</v>
      </c>
      <c r="C19">
        <f>_xlfn.XLOOKUP(B19,'Team stats'!$B$2:$B$31,'Team stats'!$N$2:$N$31)</f>
        <v>110.08</v>
      </c>
      <c r="D19" s="11">
        <f t="shared" si="0"/>
        <v>0.94178038242717166</v>
      </c>
    </row>
    <row r="20" spans="1:4" x14ac:dyDescent="0.45">
      <c r="A20" t="s">
        <v>51</v>
      </c>
      <c r="B20" t="s">
        <v>631</v>
      </c>
      <c r="C20">
        <f>_xlfn.XLOOKUP(B20,'Team stats'!$B$2:$B$31,'Team stats'!$N$2:$N$31)</f>
        <v>114.36</v>
      </c>
      <c r="D20" s="11">
        <f t="shared" si="0"/>
        <v>0.97839757026136764</v>
      </c>
    </row>
    <row r="21" spans="1:4" x14ac:dyDescent="0.45">
      <c r="A21" t="s">
        <v>35</v>
      </c>
      <c r="B21" t="s">
        <v>629</v>
      </c>
      <c r="C21">
        <f>_xlfn.XLOOKUP(B21,'Team stats'!$B$2:$B$31,'Team stats'!$N$2:$N$31)</f>
        <v>114.17</v>
      </c>
      <c r="D21" s="11">
        <f t="shared" si="0"/>
        <v>0.97677204089489633</v>
      </c>
    </row>
    <row r="22" spans="1:4" x14ac:dyDescent="0.45">
      <c r="A22" t="s">
        <v>95</v>
      </c>
      <c r="B22" t="s">
        <v>624</v>
      </c>
      <c r="C22">
        <f>_xlfn.XLOOKUP(B22,'Team stats'!$B$2:$B$31,'Team stats'!$N$2:$N$31)</f>
        <v>113.84</v>
      </c>
      <c r="D22" s="11">
        <f t="shared" si="0"/>
        <v>0.97394875304786721</v>
      </c>
    </row>
    <row r="23" spans="1:4" x14ac:dyDescent="0.45">
      <c r="A23" t="s">
        <v>57</v>
      </c>
      <c r="B23" t="s">
        <v>640</v>
      </c>
      <c r="C23">
        <f>_xlfn.XLOOKUP(B23,'Team stats'!$B$2:$B$31,'Team stats'!$N$2:$N$31)</f>
        <v>112.95</v>
      </c>
      <c r="D23" s="11">
        <f t="shared" si="0"/>
        <v>0.96633443127860685</v>
      </c>
    </row>
    <row r="24" spans="1:4" x14ac:dyDescent="0.45">
      <c r="A24" t="s">
        <v>74</v>
      </c>
      <c r="B24" t="s">
        <v>634</v>
      </c>
      <c r="C24">
        <f>_xlfn.XLOOKUP(B24,'Team stats'!$B$2:$B$31,'Team stats'!$N$2:$N$31)</f>
        <v>115.61</v>
      </c>
      <c r="D24" s="11">
        <f t="shared" si="0"/>
        <v>0.98909184240920522</v>
      </c>
    </row>
    <row r="25" spans="1:4" x14ac:dyDescent="0.45">
      <c r="A25" t="s">
        <v>46</v>
      </c>
      <c r="B25" t="s">
        <v>637</v>
      </c>
      <c r="C25">
        <f>_xlfn.XLOOKUP(B25,'Team stats'!$B$2:$B$31,'Team stats'!$N$2:$N$31)</f>
        <v>117.55</v>
      </c>
      <c r="D25" s="11">
        <f t="shared" si="0"/>
        <v>1.0056893527826491</v>
      </c>
    </row>
    <row r="26" spans="1:4" x14ac:dyDescent="0.45">
      <c r="A26" t="s">
        <v>64</v>
      </c>
      <c r="B26" t="s">
        <v>652</v>
      </c>
      <c r="C26">
        <f>_xlfn.XLOOKUP(B26,'Team stats'!$B$2:$B$31,'Team stats'!$N$2:$N$31)</f>
        <v>118.41</v>
      </c>
      <c r="D26" s="11">
        <f t="shared" si="0"/>
        <v>1.0130470120203614</v>
      </c>
    </row>
    <row r="27" spans="1:4" x14ac:dyDescent="0.45">
      <c r="A27" t="s">
        <v>82</v>
      </c>
      <c r="B27" t="s">
        <v>643</v>
      </c>
      <c r="C27">
        <f>_xlfn.XLOOKUP(B27,'Team stats'!$B$2:$B$31,'Team stats'!$N$2:$N$31)</f>
        <v>117.82</v>
      </c>
      <c r="D27" s="11">
        <f t="shared" si="0"/>
        <v>1.0079993155665821</v>
      </c>
    </row>
    <row r="28" spans="1:4" x14ac:dyDescent="0.45">
      <c r="A28" t="s">
        <v>80</v>
      </c>
      <c r="B28" t="s">
        <v>653</v>
      </c>
      <c r="C28">
        <f>_xlfn.XLOOKUP(B28,'Team stats'!$B$2:$B$31,'Team stats'!$N$2:$N$31)</f>
        <v>119.38</v>
      </c>
      <c r="D28" s="11">
        <f t="shared" si="0"/>
        <v>1.0213457672070834</v>
      </c>
    </row>
    <row r="29" spans="1:4" x14ac:dyDescent="0.45">
      <c r="A29" t="s">
        <v>34</v>
      </c>
      <c r="B29" t="s">
        <v>650</v>
      </c>
      <c r="C29">
        <f>_xlfn.XLOOKUP(B29,'Team stats'!$B$2:$B$31,'Team stats'!$N$2:$N$31)</f>
        <v>119.01</v>
      </c>
      <c r="D29" s="11">
        <f t="shared" si="0"/>
        <v>1.0181802626513237</v>
      </c>
    </row>
    <row r="30" spans="1:4" x14ac:dyDescent="0.45">
      <c r="A30" t="s">
        <v>40</v>
      </c>
      <c r="B30" t="s">
        <v>647</v>
      </c>
      <c r="C30">
        <f>_xlfn.XLOOKUP(B30,'Team stats'!$B$2:$B$31,'Team stats'!$N$2:$N$31)</f>
        <v>119.83</v>
      </c>
      <c r="D30" s="11">
        <f t="shared" si="0"/>
        <v>1.0251957051803049</v>
      </c>
    </row>
    <row r="31" spans="1:4" x14ac:dyDescent="0.45">
      <c r="A31" t="s">
        <v>62</v>
      </c>
      <c r="B31" t="s">
        <v>655</v>
      </c>
      <c r="C31">
        <f>_xlfn.XLOOKUP(B31,'Team stats'!$B$2:$B$31,'Team stats'!$N$2:$N$31)</f>
        <v>120.86</v>
      </c>
      <c r="D31" s="11">
        <f t="shared" si="0"/>
        <v>1.0340077854301233</v>
      </c>
    </row>
    <row r="33" spans="2:3" x14ac:dyDescent="0.45">
      <c r="B33" t="s">
        <v>659</v>
      </c>
      <c r="C33">
        <f>AVERAGE(C2:C31)</f>
        <v>116.88500000000005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96E7-D8C1-447B-A1DD-5B09C6AA8C43}">
  <dimension ref="A2:N25"/>
  <sheetViews>
    <sheetView tabSelected="1" topLeftCell="A7" workbookViewId="0">
      <selection activeCell="K12" sqref="K12"/>
    </sheetView>
  </sheetViews>
  <sheetFormatPr defaultRowHeight="14.25" x14ac:dyDescent="0.45"/>
  <cols>
    <col min="2" max="2" width="14.46484375" bestFit="1" customWidth="1"/>
    <col min="5" max="5" width="8.86328125" bestFit="1" customWidth="1"/>
    <col min="6" max="6" width="9.73046875" bestFit="1" customWidth="1"/>
  </cols>
  <sheetData>
    <row r="2" spans="1:14" x14ac:dyDescent="0.45">
      <c r="B2" s="12" t="s">
        <v>661</v>
      </c>
      <c r="C2" s="12"/>
      <c r="D2" s="12"/>
      <c r="E2" s="13" t="s">
        <v>621</v>
      </c>
      <c r="F2" s="13"/>
      <c r="G2" s="13"/>
      <c r="H2" s="13"/>
      <c r="I2" s="13"/>
      <c r="J2" s="13"/>
      <c r="K2" s="13"/>
    </row>
    <row r="3" spans="1:14" x14ac:dyDescent="0.45">
      <c r="B3" s="12"/>
      <c r="C3" s="12"/>
      <c r="D3" s="12"/>
      <c r="E3" s="13"/>
      <c r="F3" s="13"/>
      <c r="G3" s="13"/>
      <c r="H3" s="13"/>
      <c r="I3" s="13"/>
      <c r="J3" s="13"/>
      <c r="K3" s="13"/>
    </row>
    <row r="5" spans="1:14" x14ac:dyDescent="0.45">
      <c r="B5" s="12" t="s">
        <v>665</v>
      </c>
      <c r="C5" s="12"/>
      <c r="D5" s="12"/>
      <c r="E5" s="13" t="s">
        <v>636</v>
      </c>
      <c r="F5" s="13"/>
      <c r="G5" s="13"/>
      <c r="H5" s="13"/>
      <c r="I5" s="13"/>
      <c r="J5" s="13"/>
      <c r="K5" s="13"/>
    </row>
    <row r="6" spans="1:14" x14ac:dyDescent="0.45">
      <c r="B6" s="12"/>
      <c r="C6" s="12"/>
      <c r="D6" s="12"/>
      <c r="E6" s="13"/>
      <c r="F6" s="13"/>
      <c r="G6" s="13"/>
      <c r="H6" s="13"/>
      <c r="I6" s="13"/>
      <c r="J6" s="13"/>
      <c r="K6" s="13"/>
    </row>
    <row r="9" spans="1:14" ht="23.25" x14ac:dyDescent="0.45">
      <c r="B9" s="17" t="str">
        <f>E2</f>
        <v>Boston Celtics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1" spans="1:14" x14ac:dyDescent="0.45">
      <c r="B11" s="15" t="s">
        <v>1</v>
      </c>
      <c r="C11" s="15" t="s">
        <v>7</v>
      </c>
      <c r="D11" s="15" t="s">
        <v>674</v>
      </c>
      <c r="E11" s="15" t="s">
        <v>675</v>
      </c>
      <c r="F11" s="15" t="s">
        <v>676</v>
      </c>
      <c r="G11" s="15" t="s">
        <v>677</v>
      </c>
      <c r="H11" s="15" t="s">
        <v>16</v>
      </c>
      <c r="I11" s="15" t="s">
        <v>678</v>
      </c>
      <c r="J11" s="15" t="s">
        <v>13</v>
      </c>
      <c r="K11" s="15" t="s">
        <v>679</v>
      </c>
      <c r="L11" s="15" t="s">
        <v>20</v>
      </c>
      <c r="M11" s="15" t="s">
        <v>664</v>
      </c>
      <c r="N11" s="15" t="s">
        <v>680</v>
      </c>
    </row>
    <row r="12" spans="1:14" x14ac:dyDescent="0.45">
      <c r="A12" t="s">
        <v>50</v>
      </c>
      <c r="B12" t="str">
        <f ca="1">_xlfn.XLOOKUP(A12,'Player Working'!$K$5:$K$31,'Player Working'!$I$5:$I$31)</f>
        <v>Jrue Holiday</v>
      </c>
      <c r="C12">
        <f ca="1">_xlfn.XLOOKUP(B12,'Raw Player Stats'!$B$3:$B$613,'Raw Player Stats'!$H$3:$H$613)</f>
        <v>33.4</v>
      </c>
      <c r="D12">
        <f ca="1">IF(M12&lt;=5,C12,C12/SUM('Player Working'!$J$10:$J$17)*(240-SUM('Player Working'!$J$5:$J$9)))</f>
        <v>33.4</v>
      </c>
      <c r="E12">
        <f ca="1">IF(D12&gt;0,_xlfn.XLOOKUP(B12,'Raw Player Stats'!$B$3:$B$613,'Raw Player Stats'!$J$3:$J$613)+_xlfn.XLOOKUP(Results!B12,'Raw Player Stats'!$B$3:$B$613,'Raw Player Stats'!$T$3:$T$613),0)</f>
        <v>12.1</v>
      </c>
      <c r="F12">
        <f ca="1">((0.0182*(D12)^2-0.1186*(D12)+2.3528)/(0.0182*(C12)^2-0.1186*(C12)+2.3528))*E12</f>
        <v>12.1</v>
      </c>
      <c r="G12" s="11">
        <f ca="1">_xlfn.XLOOKUP(B12,'Raw Player Stats'!$B$3:$B$613,'Raw Player Stats'!$P$3:$P$613)/_xlfn.XLOOKUP(B12,'Raw Player Stats'!$B$3:$B$613,'Raw Player Stats'!$P$3:$P$613)+_xlfn.XLOOKUP(B12,'Raw Player Stats'!$B$3:$B$613,'Raw Player Stats'!$M$3:$M$613)+_xlfn.XLOOKUP(B12,'Raw Player Stats'!$B$3:$B$613,'Raw Player Stats'!$T$3:$T$613)</f>
        <v>7.1999999999999993</v>
      </c>
      <c r="H12" s="11">
        <f ca="1">_xlfn.XLOOKUP(B12,'Raw Player Stats'!$B$3:$B$613,'Raw Player Stats'!$Q$3:$Q$613)</f>
        <v>0.496</v>
      </c>
      <c r="I12" s="18">
        <f ca="1">_xlfn.XLOOKUP(B12,'Raw Player Stats'!$B$3:$B$613,'Raw Player Stats'!$M$3:$M$613)/_xlfn.XLOOKUP(B12,'Raw Player Stats'!$B$3:$B$613,'Raw Player Stats'!$P$3:$P$613)+_xlfn.XLOOKUP(B12,'Raw Player Stats'!$B$3:$B$613,'Raw Player Stats'!$M$3:$M$613)+_xlfn.XLOOKUP(B12,'Raw Player Stats'!$B$3:$B$613,'Raw Player Stats'!$T$3:$T$613)</f>
        <v>7.0135593220338972</v>
      </c>
      <c r="J12" s="11">
        <f ca="1">_xlfn.XLOOKUP(B12,'Raw Player Stats'!$B$3:$B$613,'Raw Player Stats'!$N$3:$N$613)</f>
        <v>0.42299999999999999</v>
      </c>
      <c r="K12" s="18">
        <f ca="1">_xlfn.XLOOKUP(B12,'Raw Player Stats'!$B$3:$B$613,'Raw Player Stats'!$T$3:$T$613)/_xlfn.XLOOKUP(B12,'Raw Player Stats'!$B$3:$B$613,'Raw Player Stats'!$P$3:$P$613)+_xlfn.XLOOKUP(B12,'Raw Player Stats'!$B$3:$B$613,'Raw Player Stats'!$M$3:$M$613)+_xlfn.XLOOKUP(B12,'Raw Player Stats'!$B$3:$B$613,'Raw Player Stats'!$T$3:$T$613)</f>
        <v>6.4372881355932208</v>
      </c>
      <c r="L12" s="11">
        <f ca="1">_xlfn.XLOOKUP(B12,'Raw Player Stats'!$B$3:$B$613,'Raw Player Stats'!$U$3:$U$613)</f>
        <v>0.83299999999999996</v>
      </c>
      <c r="M12">
        <f ca="1">_xlfn.RANK.EQ(_xlfn.XLOOKUP($B12,'Player Working'!$I$5:$I$31,'Player Working'!$J$5:$J$31),'Player Working'!$J$5:$J$31)</f>
        <v>2</v>
      </c>
    </row>
    <row r="13" spans="1:14" x14ac:dyDescent="0.45">
      <c r="A13" t="s">
        <v>39</v>
      </c>
      <c r="B13" t="str">
        <f ca="1">_xlfn.XLOOKUP(A13,'Player Working'!$K$5:$K$31,'Player Working'!$I$5:$I$31)</f>
        <v>Derrick White</v>
      </c>
      <c r="C13">
        <f ca="1">_xlfn.XLOOKUP(B13,'Raw Player Stats'!$B$3:$B$613,'Raw Player Stats'!$H$3:$H$613)</f>
        <v>32.1</v>
      </c>
      <c r="D13">
        <f ca="1">IF(M13&lt;=5,C13,C13/SUM('Player Working'!$J$10:$J$17)*(240-SUM('Player Working'!$J$5:$J$9)))</f>
        <v>32.1</v>
      </c>
      <c r="E13">
        <f ca="1">IF(D13&gt;0,_xlfn.XLOOKUP(B13,'Raw Player Stats'!$B$3:$B$613,'Raw Player Stats'!$J$3:$J$613)+_xlfn.XLOOKUP(Results!B13,'Raw Player Stats'!$B$3:$B$613,'Raw Player Stats'!$T$3:$T$613),0)</f>
        <v>14.3</v>
      </c>
      <c r="F13">
        <f t="shared" ref="F13:F25" ca="1" si="0">((0.0182*(D13)^2-0.1186*(D13)+2.3528)/(0.0182*(C13)^2-0.1186*(C13)+2.3528))*E13</f>
        <v>14.3</v>
      </c>
      <c r="G13">
        <f ca="1">_xlfn.XLOOKUP(B13,'Raw Player Stats'!$B$3:$B$613,'Raw Player Stats'!$P$3:$P$613)/_xlfn.XLOOKUP(B13,'Raw Player Stats'!$B$3:$B$613,'Raw Player Stats'!$P$3:$P$613)+_xlfn.XLOOKUP(B13,'Raw Player Stats'!$B$3:$B$613,'Raw Player Stats'!$M$3:$M$613)+_xlfn.XLOOKUP(B13,'Raw Player Stats'!$B$3:$B$613,'Raw Player Stats'!$T$3:$T$613)</f>
        <v>10.3</v>
      </c>
      <c r="H13" s="11">
        <f ca="1">_xlfn.XLOOKUP(B13,'Raw Player Stats'!$B$3:$B$613,'Raw Player Stats'!$Q$3:$Q$613)</f>
        <v>0.53600000000000003</v>
      </c>
      <c r="I13" s="18">
        <f ca="1">_xlfn.XLOOKUP(B13,'Raw Player Stats'!$B$3:$B$613,'Raw Player Stats'!$M$3:$M$613)/_xlfn.XLOOKUP(B13,'Raw Player Stats'!$B$3:$B$613,'Raw Player Stats'!$P$3:$P$613)+_xlfn.XLOOKUP(B13,'Raw Player Stats'!$B$3:$B$613,'Raw Player Stats'!$M$3:$M$613)+_xlfn.XLOOKUP(B13,'Raw Player Stats'!$B$3:$B$613,'Raw Player Stats'!$T$3:$T$613)</f>
        <v>10.66</v>
      </c>
      <c r="J13" s="11">
        <f ca="1">_xlfn.XLOOKUP(B13,'Raw Player Stats'!$B$3:$B$613,'Raw Player Stats'!$N$3:$N$613)</f>
        <v>0.40300000000000002</v>
      </c>
      <c r="K13" s="18">
        <f ca="1">_xlfn.XLOOKUP(B13,'Raw Player Stats'!$B$3:$B$613,'Raw Player Stats'!$T$3:$T$613)/_xlfn.XLOOKUP(B13,'Raw Player Stats'!$B$3:$B$613,'Raw Player Stats'!$P$3:$P$613)+_xlfn.XLOOKUP(B13,'Raw Player Stats'!$B$3:$B$613,'Raw Player Stats'!$M$3:$M$613)+_xlfn.XLOOKUP(B13,'Raw Player Stats'!$B$3:$B$613,'Raw Player Stats'!$T$3:$T$613)</f>
        <v>9.8000000000000007</v>
      </c>
      <c r="L13" s="11">
        <f ca="1">_xlfn.XLOOKUP(B13,'Raw Player Stats'!$B$3:$B$613,'Raw Player Stats'!$U$3:$U$613)</f>
        <v>0.88800000000000001</v>
      </c>
      <c r="M13">
        <f ca="1">_xlfn.RANK.EQ(_xlfn.XLOOKUP($B13,'Player Working'!$I$5:$I$31,'Player Working'!$J$5:$J$31),'Player Working'!$J$5:$J$31)</f>
        <v>4</v>
      </c>
    </row>
    <row r="14" spans="1:14" x14ac:dyDescent="0.45">
      <c r="A14" t="s">
        <v>28</v>
      </c>
      <c r="B14" t="str">
        <f ca="1">_xlfn.XLOOKUP(A14,'Player Working'!$K$5:$K$31,'Player Working'!$I$5:$I$31)</f>
        <v>Jayson Tatum</v>
      </c>
      <c r="C14">
        <f ca="1">_xlfn.XLOOKUP(B14,'Raw Player Stats'!$B$3:$B$613,'Raw Player Stats'!$H$3:$H$613)</f>
        <v>35.799999999999997</v>
      </c>
      <c r="D14">
        <f ca="1">IF(M14&lt;=5,C14,C14/SUM('Player Working'!$J$10:$J$17)*(240-SUM('Player Working'!$J$5:$J$9)))</f>
        <v>35.799999999999997</v>
      </c>
      <c r="E14">
        <f ca="1">IF(D14&gt;0,_xlfn.XLOOKUP(B14,'Raw Player Stats'!$B$3:$B$613,'Raw Player Stats'!$J$3:$J$613)+_xlfn.XLOOKUP(Results!B14,'Raw Player Stats'!$B$3:$B$613,'Raw Player Stats'!$T$3:$T$613),0)</f>
        <v>26.1</v>
      </c>
      <c r="F14">
        <f t="shared" ca="1" si="0"/>
        <v>26.1</v>
      </c>
      <c r="G14">
        <f ca="1">_xlfn.XLOOKUP(B14,'Raw Player Stats'!$B$3:$B$613,'Raw Player Stats'!$P$3:$P$613)/_xlfn.XLOOKUP(B14,'Raw Player Stats'!$B$3:$B$613,'Raw Player Stats'!$P$3:$P$613)+_xlfn.XLOOKUP(B14,'Raw Player Stats'!$B$3:$B$613,'Raw Player Stats'!$M$3:$M$613)+_xlfn.XLOOKUP(B14,'Raw Player Stats'!$B$3:$B$613,'Raw Player Stats'!$T$3:$T$613)</f>
        <v>16.2</v>
      </c>
      <c r="H14" s="11">
        <f ca="1">_xlfn.XLOOKUP(B14,'Raw Player Stats'!$B$3:$B$613,'Raw Player Stats'!$Q$3:$Q$613)</f>
        <v>0.55300000000000005</v>
      </c>
      <c r="I14" s="18">
        <f ca="1">_xlfn.XLOOKUP(B14,'Raw Player Stats'!$B$3:$B$613,'Raw Player Stats'!$M$3:$M$613)/_xlfn.XLOOKUP(B14,'Raw Player Stats'!$B$3:$B$613,'Raw Player Stats'!$P$3:$P$613)+_xlfn.XLOOKUP(B14,'Raw Player Stats'!$B$3:$B$613,'Raw Player Stats'!$M$3:$M$613)+_xlfn.XLOOKUP(B14,'Raw Player Stats'!$B$3:$B$613,'Raw Player Stats'!$T$3:$T$613)</f>
        <v>15.970642201834863</v>
      </c>
      <c r="J14" s="11">
        <f ca="1">_xlfn.XLOOKUP(B14,'Raw Player Stats'!$B$3:$B$613,'Raw Player Stats'!$N$3:$N$613)</f>
        <v>0.36399999999999999</v>
      </c>
      <c r="K14" s="18">
        <f ca="1">_xlfn.XLOOKUP(B14,'Raw Player Stats'!$B$3:$B$613,'Raw Player Stats'!$T$3:$T$613)/_xlfn.XLOOKUP(B14,'Raw Player Stats'!$B$3:$B$613,'Raw Player Stats'!$P$3:$P$613)+_xlfn.XLOOKUP(B14,'Raw Player Stats'!$B$3:$B$613,'Raw Player Stats'!$M$3:$M$613)+_xlfn.XLOOKUP(B14,'Raw Player Stats'!$B$3:$B$613,'Raw Player Stats'!$T$3:$T$613)</f>
        <v>15.823853211009176</v>
      </c>
      <c r="L14" s="11">
        <f ca="1">_xlfn.XLOOKUP(B14,'Raw Player Stats'!$B$3:$B$613,'Raw Player Stats'!$U$3:$U$613)</f>
        <v>0.81699999999999995</v>
      </c>
      <c r="M14">
        <f ca="1">_xlfn.RANK.EQ(_xlfn.XLOOKUP($B14,'Player Working'!$I$5:$I$31,'Player Working'!$J$5:$J$31),'Player Working'!$J$5:$J$31)</f>
        <v>1</v>
      </c>
    </row>
    <row r="15" spans="1:14" x14ac:dyDescent="0.45">
      <c r="A15" t="s">
        <v>33</v>
      </c>
      <c r="B15" t="str">
        <f ca="1">_xlfn.XLOOKUP(A15,'Player Working'!$K$5:$K$31,'Player Working'!$I$5:$I$31)</f>
        <v>Kristaps Porziņģis</v>
      </c>
      <c r="C15">
        <f ca="1">_xlfn.XLOOKUP(B15,'Raw Player Stats'!$B$3:$B$613,'Raw Player Stats'!$H$3:$H$613)</f>
        <v>29.7</v>
      </c>
      <c r="D15">
        <f ca="1">IF(M15&lt;=5,C15,C15/SUM('Player Working'!$J$10:$J$17)*(240-SUM('Player Working'!$J$5:$J$9)))</f>
        <v>29.7</v>
      </c>
      <c r="E15">
        <f ca="1">IF(D15&gt;0,_xlfn.XLOOKUP(B15,'Raw Player Stats'!$B$3:$B$613,'Raw Player Stats'!$J$3:$J$613)+_xlfn.XLOOKUP(Results!B15,'Raw Player Stats'!$B$3:$B$613,'Raw Player Stats'!$T$3:$T$613),0)</f>
        <v>18.2</v>
      </c>
      <c r="F15">
        <f t="shared" ca="1" si="0"/>
        <v>18.2</v>
      </c>
      <c r="G15">
        <f ca="1">_xlfn.XLOOKUP(B15,'Raw Player Stats'!$B$3:$B$613,'Raw Player Stats'!$P$3:$P$613)/_xlfn.XLOOKUP(B15,'Raw Player Stats'!$B$3:$B$613,'Raw Player Stats'!$P$3:$P$613)+_xlfn.XLOOKUP(B15,'Raw Player Stats'!$B$3:$B$613,'Raw Player Stats'!$M$3:$M$613)+_xlfn.XLOOKUP(B15,'Raw Player Stats'!$B$3:$B$613,'Raw Player Stats'!$T$3:$T$613)</f>
        <v>11.6</v>
      </c>
      <c r="H15" s="11">
        <f ca="1">_xlfn.XLOOKUP(B15,'Raw Player Stats'!$B$3:$B$613,'Raw Player Stats'!$Q$3:$Q$613)</f>
        <v>0.64500000000000002</v>
      </c>
      <c r="I15" s="18">
        <f ca="1">_xlfn.XLOOKUP(B15,'Raw Player Stats'!$B$3:$B$613,'Raw Player Stats'!$M$3:$M$613)/_xlfn.XLOOKUP(B15,'Raw Player Stats'!$B$3:$B$613,'Raw Player Stats'!$P$3:$P$613)+_xlfn.XLOOKUP(B15,'Raw Player Stats'!$B$3:$B$613,'Raw Player Stats'!$M$3:$M$613)+_xlfn.XLOOKUP(B15,'Raw Player Stats'!$B$3:$B$613,'Raw Player Stats'!$T$3:$T$613)</f>
        <v>11.271052631578947</v>
      </c>
      <c r="J15" s="11">
        <f ca="1">_xlfn.XLOOKUP(B15,'Raw Player Stats'!$B$3:$B$613,'Raw Player Stats'!$N$3:$N$613)</f>
        <v>0.35399999999999998</v>
      </c>
      <c r="K15" s="18">
        <f ca="1">_xlfn.XLOOKUP(B15,'Raw Player Stats'!$B$3:$B$613,'Raw Player Stats'!$T$3:$T$613)/_xlfn.XLOOKUP(B15,'Raw Player Stats'!$B$3:$B$613,'Raw Player Stats'!$P$3:$P$613)+_xlfn.XLOOKUP(B15,'Raw Player Stats'!$B$3:$B$613,'Raw Player Stats'!$M$3:$M$613)+_xlfn.XLOOKUP(B15,'Raw Player Stats'!$B$3:$B$613,'Raw Player Stats'!$T$3:$T$613)</f>
        <v>11.323684210526316</v>
      </c>
      <c r="L15" s="11">
        <f ca="1">_xlfn.XLOOKUP(B15,'Raw Player Stats'!$B$3:$B$613,'Raw Player Stats'!$U$3:$U$613)</f>
        <v>0.83699999999999997</v>
      </c>
      <c r="M15">
        <f ca="1">_xlfn.RANK.EQ(_xlfn.XLOOKUP($B15,'Player Working'!$I$5:$I$31,'Player Working'!$J$5:$J$31),'Player Working'!$J$5:$J$31)</f>
        <v>5</v>
      </c>
    </row>
    <row r="16" spans="1:14" x14ac:dyDescent="0.45">
      <c r="A16" t="s">
        <v>59</v>
      </c>
      <c r="B16" t="str">
        <f ca="1">_xlfn.XLOOKUP(A16,'Player Working'!$K$5:$K$31,'Player Working'!$I$5:$I$31)</f>
        <v>Jaylen Brown</v>
      </c>
      <c r="C16">
        <f ca="1">_xlfn.XLOOKUP(B16,'Raw Player Stats'!$B$3:$B$613,'Raw Player Stats'!$H$3:$H$613)</f>
        <v>33.200000000000003</v>
      </c>
      <c r="D16">
        <f ca="1">IF(M16&lt;=5,C16,C16/SUM('Player Working'!$J$10:$J$17)*(240-SUM('Player Working'!$J$5:$J$9)))</f>
        <v>33.200000000000003</v>
      </c>
      <c r="E16">
        <f ca="1">IF(D16&gt;0,_xlfn.XLOOKUP(B16,'Raw Player Stats'!$B$3:$B$613,'Raw Player Stats'!$J$3:$J$613)+_xlfn.XLOOKUP(Results!B16,'Raw Player Stats'!$B$3:$B$613,'Raw Player Stats'!$T$3:$T$613),0)</f>
        <v>21.5</v>
      </c>
      <c r="F16">
        <f t="shared" ca="1" si="0"/>
        <v>21.5</v>
      </c>
      <c r="G16">
        <f ca="1">_xlfn.XLOOKUP(B16,'Raw Player Stats'!$B$3:$B$613,'Raw Player Stats'!$P$3:$P$613)/_xlfn.XLOOKUP(B16,'Raw Player Stats'!$B$3:$B$613,'Raw Player Stats'!$P$3:$P$613)+_xlfn.XLOOKUP(B16,'Raw Player Stats'!$B$3:$B$613,'Raw Player Stats'!$M$3:$M$613)+_xlfn.XLOOKUP(B16,'Raw Player Stats'!$B$3:$B$613,'Raw Player Stats'!$T$3:$T$613)</f>
        <v>10.9</v>
      </c>
      <c r="H16" s="11">
        <f ca="1">_xlfn.XLOOKUP(B16,'Raw Player Stats'!$B$3:$B$613,'Raw Player Stats'!$Q$3:$Q$613)</f>
        <v>0.56599999999999995</v>
      </c>
      <c r="I16" s="18">
        <f ca="1">_xlfn.XLOOKUP(B16,'Raw Player Stats'!$B$3:$B$613,'Raw Player Stats'!$M$3:$M$613)/_xlfn.XLOOKUP(B16,'Raw Player Stats'!$B$3:$B$613,'Raw Player Stats'!$P$3:$P$613)+_xlfn.XLOOKUP(B16,'Raw Player Stats'!$B$3:$B$613,'Raw Player Stats'!$M$3:$M$613)+_xlfn.XLOOKUP(B16,'Raw Player Stats'!$B$3:$B$613,'Raw Player Stats'!$T$3:$T$613)</f>
        <v>10.391379310344828</v>
      </c>
      <c r="J16" s="11">
        <f ca="1">_xlfn.XLOOKUP(B16,'Raw Player Stats'!$B$3:$B$613,'Raw Player Stats'!$N$3:$N$613)</f>
        <v>0.34599999999999997</v>
      </c>
      <c r="K16" s="18">
        <f ca="1">_xlfn.XLOOKUP(B16,'Raw Player Stats'!$B$3:$B$613,'Raw Player Stats'!$T$3:$T$613)/_xlfn.XLOOKUP(B16,'Raw Player Stats'!$B$3:$B$613,'Raw Player Stats'!$P$3:$P$613)+_xlfn.XLOOKUP(B16,'Raw Player Stats'!$B$3:$B$613,'Raw Player Stats'!$M$3:$M$613)+_xlfn.XLOOKUP(B16,'Raw Player Stats'!$B$3:$B$613,'Raw Player Stats'!$T$3:$T$613)</f>
        <v>10.262068965517241</v>
      </c>
      <c r="L16" s="11">
        <f ca="1">_xlfn.XLOOKUP(B16,'Raw Player Stats'!$B$3:$B$613,'Raw Player Stats'!$U$3:$U$613)</f>
        <v>0.72899999999999998</v>
      </c>
      <c r="M16">
        <f ca="1">_xlfn.RANK.EQ(_xlfn.XLOOKUP($B16,'Player Working'!$I$5:$I$31,'Player Working'!$J$5:$J$31),'Player Working'!$J$5:$J$31)</f>
        <v>3</v>
      </c>
    </row>
    <row r="18" spans="1:13" x14ac:dyDescent="0.45">
      <c r="A18" t="s">
        <v>666</v>
      </c>
      <c r="B18" t="str">
        <f ca="1">_xlfn.XLOOKUP(M18,'Player Working'!$H$5:$H$31,'Player Working'!$I$5:$I$31)</f>
        <v>Al Horford</v>
      </c>
      <c r="C18">
        <f ca="1">_xlfn.XLOOKUP(B18,'Raw Player Stats'!$B$3:$B$613,'Raw Player Stats'!$H$3:$H$613)</f>
        <v>27.1</v>
      </c>
      <c r="D18" s="18">
        <f ca="1">IF(M18&lt;=5,C18,C18/SUM('Player Working'!$J$10:$J$17)*(240-SUM('Player Working'!$J$5:$J$9)))</f>
        <v>16.796238757154541</v>
      </c>
      <c r="E18">
        <f ca="1">IF(D18&gt;0,_xlfn.XLOOKUP(B18,'Raw Player Stats'!$B$3:$B$613,'Raw Player Stats'!$J$3:$J$613)+_xlfn.XLOOKUP(Results!B18,'Raw Player Stats'!$B$3:$B$613,'Raw Player Stats'!$T$3:$T$613),0)</f>
        <v>6.5</v>
      </c>
      <c r="F18" s="18">
        <f t="shared" ca="1" si="0"/>
        <v>2.8563788095941063</v>
      </c>
      <c r="G18">
        <f ca="1">_xlfn.XLOOKUP(B18,'Raw Player Stats'!$B$3:$B$613,'Raw Player Stats'!$P$3:$P$613)/_xlfn.XLOOKUP(B18,'Raw Player Stats'!$B$3:$B$613,'Raw Player Stats'!$P$3:$P$613)+_xlfn.XLOOKUP(B18,'Raw Player Stats'!$B$3:$B$613,'Raw Player Stats'!$M$3:$M$613)+_xlfn.XLOOKUP(B18,'Raw Player Stats'!$B$3:$B$613,'Raw Player Stats'!$T$3:$T$613)</f>
        <v>5.5</v>
      </c>
      <c r="H18" s="11">
        <f ca="1">_xlfn.XLOOKUP(B18,'Raw Player Stats'!$B$3:$B$613,'Raw Player Stats'!$Q$3:$Q$613)</f>
        <v>0.628</v>
      </c>
      <c r="I18" s="18">
        <f ca="1">_xlfn.XLOOKUP(B18,'Raw Player Stats'!$B$3:$B$613,'Raw Player Stats'!$M$3:$M$613)/_xlfn.XLOOKUP(B18,'Raw Player Stats'!$B$3:$B$613,'Raw Player Stats'!$P$3:$P$613)+_xlfn.XLOOKUP(B18,'Raw Player Stats'!$B$3:$B$613,'Raw Player Stats'!$M$3:$M$613)+_xlfn.XLOOKUP(B18,'Raw Player Stats'!$B$3:$B$613,'Raw Player Stats'!$T$3:$T$613)</f>
        <v>6.6000000000000005</v>
      </c>
      <c r="J18" s="11">
        <f ca="1">_xlfn.XLOOKUP(B18,'Raw Player Stats'!$B$3:$B$613,'Raw Player Stats'!$N$3:$N$613)</f>
        <v>0.40600000000000003</v>
      </c>
      <c r="K18" s="18">
        <f ca="1">_xlfn.XLOOKUP(B18,'Raw Player Stats'!$B$3:$B$613,'Raw Player Stats'!$T$3:$T$613)/_xlfn.XLOOKUP(B18,'Raw Player Stats'!$B$3:$B$613,'Raw Player Stats'!$P$3:$P$613)+_xlfn.XLOOKUP(B18,'Raw Player Stats'!$B$3:$B$613,'Raw Player Stats'!$M$3:$M$613)+_xlfn.XLOOKUP(B18,'Raw Player Stats'!$B$3:$B$613,'Raw Player Stats'!$T$3:$T$613)</f>
        <v>4.6500000000000004</v>
      </c>
      <c r="L18" s="11">
        <f ca="1">_xlfn.XLOOKUP(B18,'Raw Player Stats'!$B$3:$B$613,'Raw Player Stats'!$U$3:$U$613)</f>
        <v>0.85699999999999998</v>
      </c>
      <c r="M18" cm="1">
        <f t="array" aca="1" ref="M18" ca="1">MIN(IF(ISNA(MATCH('Player Working'!$H$5:OFFSET('Player Working'!$H$5,'Player Working'!$C$5-1,0),Results!M12:M16,0)),'Player Working'!$H$5:OFFSET('Player Working'!$H$5,'Player Working'!$C$5-1,1)))</f>
        <v>6</v>
      </c>
    </row>
    <row r="19" spans="1:13" x14ac:dyDescent="0.45">
      <c r="A19" t="s">
        <v>667</v>
      </c>
      <c r="B19" t="str">
        <f ca="1">_xlfn.XLOOKUP(M19,'Player Working'!$H$5:$H$31,'Player Working'!$I$5:$I$31)</f>
        <v>Sam Hauser</v>
      </c>
      <c r="C19">
        <f ca="1">_xlfn.XLOOKUP(B19,'Raw Player Stats'!$B$3:$B$613,'Raw Player Stats'!$H$3:$H$613)</f>
        <v>21.8</v>
      </c>
      <c r="D19" s="18">
        <f ca="1">IF(M19&lt;=5,C19,C19/SUM('Player Working'!$J$10:$J$17)*(240-SUM('Player Working'!$J$5:$J$9)))</f>
        <v>13.511365494685203</v>
      </c>
      <c r="E19">
        <f ca="1">IF(D19&gt;0,_xlfn.XLOOKUP(B19,'Raw Player Stats'!$B$3:$B$613,'Raw Player Stats'!$J$3:$J$613)+_xlfn.XLOOKUP(Results!B19,'Raw Player Stats'!$B$3:$B$613,'Raw Player Stats'!$T$3:$T$613),0)</f>
        <v>6.7</v>
      </c>
      <c r="F19" s="18">
        <f t="shared" ca="1" si="0"/>
        <v>3.2421730530512374</v>
      </c>
      <c r="G19">
        <f ca="1">_xlfn.XLOOKUP(B19,'Raw Player Stats'!$B$3:$B$613,'Raw Player Stats'!$P$3:$P$613)/_xlfn.XLOOKUP(B19,'Raw Player Stats'!$B$3:$B$613,'Raw Player Stats'!$P$3:$P$613)+_xlfn.XLOOKUP(B19,'Raw Player Stats'!$B$3:$B$613,'Raw Player Stats'!$M$3:$M$613)+_xlfn.XLOOKUP(B19,'Raw Player Stats'!$B$3:$B$613,'Raw Player Stats'!$T$3:$T$613)</f>
        <v>6.8</v>
      </c>
      <c r="H19" s="11">
        <f ca="1">_xlfn.XLOOKUP(B19,'Raw Player Stats'!$B$3:$B$613,'Raw Player Stats'!$Q$3:$Q$613)</f>
        <v>0.63</v>
      </c>
      <c r="I19" s="18">
        <f ca="1">_xlfn.XLOOKUP(B19,'Raw Player Stats'!$B$3:$B$613,'Raw Player Stats'!$M$3:$M$613)/_xlfn.XLOOKUP(B19,'Raw Player Stats'!$B$3:$B$613,'Raw Player Stats'!$P$3:$P$613)+_xlfn.XLOOKUP(B19,'Raw Player Stats'!$B$3:$B$613,'Raw Player Stats'!$M$3:$M$613)+_xlfn.XLOOKUP(B19,'Raw Player Stats'!$B$3:$B$613,'Raw Player Stats'!$T$3:$T$613)</f>
        <v>11.911111111111111</v>
      </c>
      <c r="J19" s="11">
        <f ca="1">_xlfn.XLOOKUP(B19,'Raw Player Stats'!$B$3:$B$613,'Raw Player Stats'!$N$3:$N$613)</f>
        <v>0.41399999999999998</v>
      </c>
      <c r="K19" s="18">
        <f ca="1">_xlfn.XLOOKUP(B19,'Raw Player Stats'!$B$3:$B$613,'Raw Player Stats'!$T$3:$T$613)/_xlfn.XLOOKUP(B19,'Raw Player Stats'!$B$3:$B$613,'Raw Player Stats'!$P$3:$P$613)+_xlfn.XLOOKUP(B19,'Raw Player Stats'!$B$3:$B$613,'Raw Player Stats'!$M$3:$M$613)+_xlfn.XLOOKUP(B19,'Raw Player Stats'!$B$3:$B$613,'Raw Player Stats'!$T$3:$T$613)</f>
        <v>6.1333333333333329</v>
      </c>
      <c r="L19" s="11">
        <f ca="1">_xlfn.XLOOKUP(B19,'Raw Player Stats'!$B$3:$B$613,'Raw Player Stats'!$U$3:$U$613)</f>
        <v>0.86699999999999999</v>
      </c>
      <c r="M19" cm="1">
        <f t="array" aca="1" ref="M19" ca="1">MIN(IF(ISNA(MATCH('Player Working'!$H$5:OFFSET('Player Working'!$H$5,'Player Working'!$C$5-1,0),$M$12:M18,0)),'Player Working'!$H$5:OFFSET('Player Working'!$H$5,'Player Working'!$C$5-1,1)))</f>
        <v>7</v>
      </c>
    </row>
    <row r="20" spans="1:13" x14ac:dyDescent="0.45">
      <c r="A20" t="s">
        <v>668</v>
      </c>
      <c r="B20" t="str">
        <f ca="1">_xlfn.XLOOKUP(M20,'Player Working'!$H$5:$H$31,'Player Working'!$I$5:$I$31)</f>
        <v>Payton Pritchard</v>
      </c>
      <c r="C20">
        <f ca="1">_xlfn.XLOOKUP(B20,'Raw Player Stats'!$B$3:$B$613,'Raw Player Stats'!$H$3:$H$613)</f>
        <v>20.7</v>
      </c>
      <c r="D20" s="18">
        <f ca="1">IF(M20&lt;=5,C20,C20/SUM('Player Working'!$J$10:$J$17)*(240-SUM('Player Working'!$J$5:$J$9)))</f>
        <v>12.829599345870809</v>
      </c>
      <c r="E20">
        <f ca="1">IF(D20&gt;0,_xlfn.XLOOKUP(B20,'Raw Player Stats'!$B$3:$B$613,'Raw Player Stats'!$J$3:$J$613)+_xlfn.XLOOKUP(Results!B20,'Raw Player Stats'!$B$3:$B$613,'Raw Player Stats'!$T$3:$T$613),0)</f>
        <v>7.3</v>
      </c>
      <c r="F20" s="18">
        <f t="shared" ca="1" si="0"/>
        <v>3.6298493182787386</v>
      </c>
      <c r="G20">
        <f ca="1">_xlfn.XLOOKUP(B20,'Raw Player Stats'!$B$3:$B$613,'Raw Player Stats'!$P$3:$P$613)/_xlfn.XLOOKUP(B20,'Raw Player Stats'!$B$3:$B$613,'Raw Player Stats'!$P$3:$P$613)+_xlfn.XLOOKUP(B20,'Raw Player Stats'!$B$3:$B$613,'Raw Player Stats'!$M$3:$M$613)+_xlfn.XLOOKUP(B20,'Raw Player Stats'!$B$3:$B$613,'Raw Player Stats'!$T$3:$T$613)</f>
        <v>6.2</v>
      </c>
      <c r="H20" s="11">
        <f ca="1">_xlfn.XLOOKUP(B20,'Raw Player Stats'!$B$3:$B$613,'Raw Player Stats'!$Q$3:$Q$613)</f>
        <v>0.53200000000000003</v>
      </c>
      <c r="I20" s="18">
        <f ca="1">_xlfn.XLOOKUP(B20,'Raw Player Stats'!$B$3:$B$613,'Raw Player Stats'!$M$3:$M$613)/_xlfn.XLOOKUP(B20,'Raw Player Stats'!$B$3:$B$613,'Raw Player Stats'!$P$3:$P$613)+_xlfn.XLOOKUP(B20,'Raw Player Stats'!$B$3:$B$613,'Raw Player Stats'!$M$3:$M$613)+_xlfn.XLOOKUP(B20,'Raw Player Stats'!$B$3:$B$613,'Raw Player Stats'!$T$3:$T$613)</f>
        <v>7.3428571428571425</v>
      </c>
      <c r="J20" s="11">
        <f ca="1">_xlfn.XLOOKUP(B20,'Raw Player Stats'!$B$3:$B$613,'Raw Player Stats'!$N$3:$N$613)</f>
        <v>0.37</v>
      </c>
      <c r="K20" s="18">
        <f ca="1">_xlfn.XLOOKUP(B20,'Raw Player Stats'!$B$3:$B$613,'Raw Player Stats'!$T$3:$T$613)/_xlfn.XLOOKUP(B20,'Raw Player Stats'!$B$3:$B$613,'Raw Player Stats'!$P$3:$P$613)+_xlfn.XLOOKUP(B20,'Raw Player Stats'!$B$3:$B$613,'Raw Player Stats'!$M$3:$M$613)+_xlfn.XLOOKUP(B20,'Raw Player Stats'!$B$3:$B$613,'Raw Player Stats'!$T$3:$T$613)</f>
        <v>5.5333333333333332</v>
      </c>
      <c r="L20" s="11">
        <f ca="1">_xlfn.XLOOKUP(B20,'Raw Player Stats'!$B$3:$B$613,'Raw Player Stats'!$U$3:$U$613)</f>
        <v>0.80600000000000005</v>
      </c>
      <c r="M20" cm="1">
        <f t="array" aca="1" ref="M20" ca="1">MIN(IF(ISNA(MATCH('Player Working'!$H$5:OFFSET('Player Working'!$H$5,'Player Working'!$C$5-1,0),$M$12:M19,0)),'Player Working'!$H$5:OFFSET('Player Working'!$H$5,'Player Working'!$C$5-1,1)))</f>
        <v>8</v>
      </c>
    </row>
    <row r="21" spans="1:13" x14ac:dyDescent="0.45">
      <c r="A21" t="s">
        <v>669</v>
      </c>
      <c r="B21" t="str">
        <f ca="1">_xlfn.XLOOKUP(M21,'Player Working'!$H$5:$H$31,'Player Working'!$I$5:$I$31)</f>
        <v>Luke Kornet</v>
      </c>
      <c r="C21">
        <f ca="1">_xlfn.XLOOKUP(B21,'Raw Player Stats'!$B$3:$B$613,'Raw Player Stats'!$H$3:$H$613)</f>
        <v>15.3</v>
      </c>
      <c r="D21" s="18">
        <f ca="1">IF(M21&lt;=5,C21,C21/SUM('Player Working'!$J$10:$J$17)*(240-SUM('Player Working'!$J$5:$J$9)))</f>
        <v>9.4827473426001649</v>
      </c>
      <c r="E21">
        <f ca="1">IF(D21&gt;0,_xlfn.XLOOKUP(B21,'Raw Player Stats'!$B$3:$B$613,'Raw Player Stats'!$J$3:$J$613)+_xlfn.XLOOKUP(Results!B21,'Raw Player Stats'!$B$3:$B$613,'Raw Player Stats'!$T$3:$T$613),0)</f>
        <v>4.1000000000000005</v>
      </c>
      <c r="F21" s="18">
        <f t="shared" ca="1" si="0"/>
        <v>2.4476459909279571</v>
      </c>
      <c r="G21">
        <f ca="1">_xlfn.XLOOKUP(B21,'Raw Player Stats'!$B$3:$B$613,'Raw Player Stats'!$P$3:$P$613)/_xlfn.XLOOKUP(B21,'Raw Player Stats'!$B$3:$B$613,'Raw Player Stats'!$P$3:$P$613)+_xlfn.XLOOKUP(B21,'Raw Player Stats'!$B$3:$B$613,'Raw Player Stats'!$M$3:$M$613)+_xlfn.XLOOKUP(B21,'Raw Player Stats'!$B$3:$B$613,'Raw Player Stats'!$T$3:$T$613)</f>
        <v>1.9</v>
      </c>
      <c r="H21" s="11">
        <f ca="1">_xlfn.XLOOKUP(B21,'Raw Player Stats'!$B$3:$B$613,'Raw Player Stats'!$Q$3:$Q$613)</f>
        <v>0.67900000000000005</v>
      </c>
      <c r="I21" s="18">
        <f ca="1">_xlfn.XLOOKUP(B21,'Raw Player Stats'!$B$3:$B$613,'Raw Player Stats'!$M$3:$M$613)/_xlfn.XLOOKUP(B21,'Raw Player Stats'!$B$3:$B$613,'Raw Player Stats'!$P$3:$P$613)+_xlfn.XLOOKUP(B21,'Raw Player Stats'!$B$3:$B$613,'Raw Player Stats'!$M$3:$M$613)+_xlfn.XLOOKUP(B21,'Raw Player Stats'!$B$3:$B$613,'Raw Player Stats'!$T$3:$T$613)</f>
        <v>0.9</v>
      </c>
      <c r="J21" s="11">
        <f ca="1">_xlfn.XLOOKUP(B21,'Raw Player Stats'!$B$3:$B$613,'Raw Player Stats'!$N$3:$N$613)</f>
        <v>0</v>
      </c>
      <c r="K21" s="18">
        <f ca="1">_xlfn.XLOOKUP(B21,'Raw Player Stats'!$B$3:$B$613,'Raw Player Stats'!$T$3:$T$613)/_xlfn.XLOOKUP(B21,'Raw Player Stats'!$B$3:$B$613,'Raw Player Stats'!$P$3:$P$613)+_xlfn.XLOOKUP(B21,'Raw Player Stats'!$B$3:$B$613,'Raw Player Stats'!$M$3:$M$613)+_xlfn.XLOOKUP(B21,'Raw Player Stats'!$B$3:$B$613,'Raw Player Stats'!$T$3:$T$613)</f>
        <v>1.1812499999999999</v>
      </c>
      <c r="L21" s="11">
        <f ca="1">_xlfn.XLOOKUP(B21,'Raw Player Stats'!$B$3:$B$613,'Raw Player Stats'!$U$3:$U$613)</f>
        <v>0.90300000000000002</v>
      </c>
      <c r="M21" cm="1">
        <f t="array" aca="1" ref="M21" ca="1">MIN(IF(ISNA(MATCH('Player Working'!$H$5:OFFSET('Player Working'!$H$5,'Player Working'!$C$5-1,0),$M$12:M20,0)),'Player Working'!$H$5:OFFSET('Player Working'!$H$5,'Player Working'!$C$5-1,1)))</f>
        <v>9</v>
      </c>
    </row>
    <row r="22" spans="1:13" x14ac:dyDescent="0.45">
      <c r="A22" t="s">
        <v>670</v>
      </c>
      <c r="B22" t="str">
        <f ca="1">_xlfn.XLOOKUP(M22,'Player Working'!$H$5:$H$31,'Player Working'!$I$5:$I$31)</f>
        <v>Neemias Queta</v>
      </c>
      <c r="C22">
        <f ca="1">_xlfn.XLOOKUP(B22,'Raw Player Stats'!$B$3:$B$613,'Raw Player Stats'!$H$3:$H$613)</f>
        <v>12.2</v>
      </c>
      <c r="D22" s="18">
        <f ca="1">IF(M22&lt;=5,C22,C22/SUM('Player Working'!$J$10:$J$17)*(240-SUM('Player Working'!$J$5:$J$9)))</f>
        <v>7.5614063777596074</v>
      </c>
      <c r="E22">
        <f ca="1">IF(D22&gt;0,_xlfn.XLOOKUP(B22,'Raw Player Stats'!$B$3:$B$613,'Raw Player Stats'!$J$3:$J$613)+_xlfn.XLOOKUP(Results!B22,'Raw Player Stats'!$B$3:$B$613,'Raw Player Stats'!$T$3:$T$613),0)</f>
        <v>4.3</v>
      </c>
      <c r="F22" s="18">
        <f t="shared" ca="1" si="0"/>
        <v>2.9698666748978928</v>
      </c>
      <c r="G22">
        <f ca="1">_xlfn.XLOOKUP(B22,'Raw Player Stats'!$B$3:$B$613,'Raw Player Stats'!$P$3:$P$613)/_xlfn.XLOOKUP(B22,'Raw Player Stats'!$B$3:$B$613,'Raw Player Stats'!$P$3:$P$613)+_xlfn.XLOOKUP(B22,'Raw Player Stats'!$B$3:$B$613,'Raw Player Stats'!$M$3:$M$613)+_xlfn.XLOOKUP(B22,'Raw Player Stats'!$B$3:$B$613,'Raw Player Stats'!$T$3:$T$613)</f>
        <v>1.9</v>
      </c>
      <c r="H22" s="11">
        <f ca="1">_xlfn.XLOOKUP(B22,'Raw Player Stats'!$B$3:$B$613,'Raw Player Stats'!$Q$3:$Q$613)</f>
        <v>0.60799999999999998</v>
      </c>
      <c r="I22" s="18">
        <f ca="1">_xlfn.XLOOKUP(B22,'Raw Player Stats'!$B$3:$B$613,'Raw Player Stats'!$M$3:$M$613)/_xlfn.XLOOKUP(B22,'Raw Player Stats'!$B$3:$B$613,'Raw Player Stats'!$P$3:$P$613)+_xlfn.XLOOKUP(B22,'Raw Player Stats'!$B$3:$B$613,'Raw Player Stats'!$M$3:$M$613)+_xlfn.XLOOKUP(B22,'Raw Player Stats'!$B$3:$B$613,'Raw Player Stats'!$T$3:$T$613)</f>
        <v>0.9</v>
      </c>
      <c r="J22" s="11">
        <f ca="1">_xlfn.XLOOKUP(B22,'Raw Player Stats'!$B$3:$B$613,'Raw Player Stats'!$N$3:$N$613)</f>
        <v>0</v>
      </c>
      <c r="K22" s="18">
        <f ca="1">_xlfn.XLOOKUP(B22,'Raw Player Stats'!$B$3:$B$613,'Raw Player Stats'!$T$3:$T$613)/_xlfn.XLOOKUP(B22,'Raw Player Stats'!$B$3:$B$613,'Raw Player Stats'!$P$3:$P$613)+_xlfn.XLOOKUP(B22,'Raw Player Stats'!$B$3:$B$613,'Raw Player Stats'!$M$3:$M$613)+_xlfn.XLOOKUP(B22,'Raw Player Stats'!$B$3:$B$613,'Raw Player Stats'!$T$3:$T$613)</f>
        <v>1.1647058823529413</v>
      </c>
      <c r="L22" s="11">
        <f ca="1">_xlfn.XLOOKUP(B22,'Raw Player Stats'!$B$3:$B$613,'Raw Player Stats'!$U$3:$U$613)</f>
        <v>0.75</v>
      </c>
      <c r="M22" cm="1">
        <f t="array" aca="1" ref="M22" ca="1">MIN(IF(ISNA(MATCH('Player Working'!$H$5:OFFSET('Player Working'!$H$5,'Player Working'!$C$5-1,0),$M$12:M21,0)),'Player Working'!$H$5:OFFSET('Player Working'!$H$5,'Player Working'!$C$5-1,1)))</f>
        <v>10</v>
      </c>
    </row>
    <row r="23" spans="1:13" x14ac:dyDescent="0.45">
      <c r="A23" t="s">
        <v>671</v>
      </c>
      <c r="B23" t="str">
        <f ca="1">_xlfn.XLOOKUP(M23,'Player Working'!$H$5:$H$31,'Player Working'!$I$5:$I$31)</f>
        <v>Oshae Brissett</v>
      </c>
      <c r="C23">
        <f ca="1">_xlfn.XLOOKUP(B23,'Raw Player Stats'!$B$3:$B$613,'Raw Player Stats'!$H$3:$H$613)</f>
        <v>11.2</v>
      </c>
      <c r="D23" s="18">
        <f ca="1">IF(M23&lt;=5,C23,C23/SUM('Player Working'!$J$10:$J$17)*(240-SUM('Player Working'!$J$5:$J$9)))</f>
        <v>6.9416189697465249</v>
      </c>
      <c r="E23">
        <f ca="1">IF(D23&gt;0,_xlfn.XLOOKUP(B23,'Raw Player Stats'!$B$3:$B$613,'Raw Player Stats'!$J$3:$J$613)+_xlfn.XLOOKUP(Results!B23,'Raw Player Stats'!$B$3:$B$613,'Raw Player Stats'!$T$3:$T$613),0)</f>
        <v>4.0999999999999996</v>
      </c>
      <c r="F23" s="18">
        <f t="shared" ca="1" si="0"/>
        <v>2.9831380176638227</v>
      </c>
      <c r="G23">
        <f ca="1">_xlfn.XLOOKUP(B23,'Raw Player Stats'!$B$3:$B$613,'Raw Player Stats'!$P$3:$P$613)/_xlfn.XLOOKUP(B23,'Raw Player Stats'!$B$3:$B$613,'Raw Player Stats'!$P$3:$P$613)+_xlfn.XLOOKUP(B23,'Raw Player Stats'!$B$3:$B$613,'Raw Player Stats'!$M$3:$M$613)+_xlfn.XLOOKUP(B23,'Raw Player Stats'!$B$3:$B$613,'Raw Player Stats'!$T$3:$T$613)</f>
        <v>3.5</v>
      </c>
      <c r="H23" s="11">
        <f ca="1">_xlfn.XLOOKUP(B23,'Raw Player Stats'!$B$3:$B$613,'Raw Player Stats'!$Q$3:$Q$613)</f>
        <v>0.57099999999999995</v>
      </c>
      <c r="I23" s="18">
        <f ca="1">_xlfn.XLOOKUP(B23,'Raw Player Stats'!$B$3:$B$613,'Raw Player Stats'!$M$3:$M$613)/_xlfn.XLOOKUP(B23,'Raw Player Stats'!$B$3:$B$613,'Raw Player Stats'!$P$3:$P$613)+_xlfn.XLOOKUP(B23,'Raw Player Stats'!$B$3:$B$613,'Raw Player Stats'!$M$3:$M$613)+_xlfn.XLOOKUP(B23,'Raw Player Stats'!$B$3:$B$613,'Raw Player Stats'!$T$3:$T$613)</f>
        <v>3.2058823529411766</v>
      </c>
      <c r="J23" s="11">
        <f ca="1">_xlfn.XLOOKUP(B23,'Raw Player Stats'!$B$3:$B$613,'Raw Player Stats'!$N$3:$N$613)</f>
        <v>0.28899999999999998</v>
      </c>
      <c r="K23" s="18">
        <f ca="1">_xlfn.XLOOKUP(B23,'Raw Player Stats'!$B$3:$B$613,'Raw Player Stats'!$T$3:$T$613)/_xlfn.XLOOKUP(B23,'Raw Player Stats'!$B$3:$B$613,'Raw Player Stats'!$P$3:$P$613)+_xlfn.XLOOKUP(B23,'Raw Player Stats'!$B$3:$B$613,'Raw Player Stats'!$M$3:$M$613)+_xlfn.XLOOKUP(B23,'Raw Player Stats'!$B$3:$B$613,'Raw Player Stats'!$T$3:$T$613)</f>
        <v>3.2647058823529411</v>
      </c>
      <c r="L23" s="11">
        <f ca="1">_xlfn.XLOOKUP(B23,'Raw Player Stats'!$B$3:$B$613,'Raw Player Stats'!$U$3:$U$613)</f>
        <v>0.69799999999999995</v>
      </c>
      <c r="M23" cm="1">
        <f t="array" aca="1" ref="M23" ca="1">MIN(IF(ISNA(MATCH('Player Working'!$H$5:OFFSET('Player Working'!$H$5,'Player Working'!$C$5-1,0),$M$12:M22,0)),'Player Working'!$H$5:OFFSET('Player Working'!$H$5,'Player Working'!$C$5-1,1)))</f>
        <v>11</v>
      </c>
    </row>
    <row r="24" spans="1:13" x14ac:dyDescent="0.45">
      <c r="A24" t="s">
        <v>672</v>
      </c>
      <c r="B24" t="str">
        <f ca="1">_xlfn.XLOOKUP(M24,'Player Working'!$H$5:$H$31,'Player Working'!$I$5:$I$31)</f>
        <v>Svi Mykhailiuk</v>
      </c>
      <c r="C24">
        <f ca="1">_xlfn.XLOOKUP(B24,'Raw Player Stats'!$B$3:$B$613,'Raw Player Stats'!$H$3:$H$613)</f>
        <v>7.6</v>
      </c>
      <c r="D24" s="18">
        <f ca="1">IF(M24&lt;=5,C24,C24/SUM('Player Working'!$J$10:$J$17)*(240-SUM('Player Working'!$J$5:$J$9)))</f>
        <v>4.7103843008994275</v>
      </c>
      <c r="E24">
        <f ca="1">IF(D24&gt;0,_xlfn.XLOOKUP(B24,'Raw Player Stats'!$B$3:$B$613,'Raw Player Stats'!$J$3:$J$613)+_xlfn.XLOOKUP(Results!B24,'Raw Player Stats'!$B$3:$B$613,'Raw Player Stats'!$T$3:$T$613),0)</f>
        <v>3.1999999999999997</v>
      </c>
      <c r="F24" s="18">
        <f t="shared" ca="1" si="0"/>
        <v>2.810391364985438</v>
      </c>
      <c r="G24">
        <f ca="1">_xlfn.XLOOKUP(B24,'Raw Player Stats'!$B$3:$B$613,'Raw Player Stats'!$P$3:$P$613)/_xlfn.XLOOKUP(B24,'Raw Player Stats'!$B$3:$B$613,'Raw Player Stats'!$P$3:$P$613)+_xlfn.XLOOKUP(B24,'Raw Player Stats'!$B$3:$B$613,'Raw Player Stats'!$M$3:$M$613)+_xlfn.XLOOKUP(B24,'Raw Player Stats'!$B$3:$B$613,'Raw Player Stats'!$T$3:$T$613)</f>
        <v>3.6999999999999997</v>
      </c>
      <c r="H24" s="11">
        <f ca="1">_xlfn.XLOOKUP(B24,'Raw Player Stats'!$B$3:$B$613,'Raw Player Stats'!$Q$3:$Q$613)</f>
        <v>0.45500000000000002</v>
      </c>
      <c r="I24" s="18">
        <f ca="1">_xlfn.XLOOKUP(B24,'Raw Player Stats'!$B$3:$B$613,'Raw Player Stats'!$M$3:$M$613)/_xlfn.XLOOKUP(B24,'Raw Player Stats'!$B$3:$B$613,'Raw Player Stats'!$P$3:$P$613)+_xlfn.XLOOKUP(B24,'Raw Player Stats'!$B$3:$B$613,'Raw Player Stats'!$M$3:$M$613)+_xlfn.XLOOKUP(B24,'Raw Player Stats'!$B$3:$B$613,'Raw Player Stats'!$T$3:$T$613)</f>
        <v>7.4999999999999991</v>
      </c>
      <c r="J24" s="11">
        <f ca="1">_xlfn.XLOOKUP(B24,'Raw Player Stats'!$B$3:$B$613,'Raw Player Stats'!$N$3:$N$613)</f>
        <v>0.308</v>
      </c>
      <c r="K24" s="18">
        <f ca="1">_xlfn.XLOOKUP(B24,'Raw Player Stats'!$B$3:$B$613,'Raw Player Stats'!$T$3:$T$613)/_xlfn.XLOOKUP(B24,'Raw Player Stats'!$B$3:$B$613,'Raw Player Stats'!$P$3:$P$613)+_xlfn.XLOOKUP(B24,'Raw Player Stats'!$B$3:$B$613,'Raw Player Stats'!$M$3:$M$613)+_xlfn.XLOOKUP(B24,'Raw Player Stats'!$B$3:$B$613,'Raw Player Stats'!$T$3:$T$613)</f>
        <v>3.3</v>
      </c>
      <c r="L24" s="11">
        <f ca="1">_xlfn.XLOOKUP(B24,'Raw Player Stats'!$B$3:$B$613,'Raw Player Stats'!$U$3:$U$613)</f>
        <v>0.5</v>
      </c>
      <c r="M24" cm="1">
        <f t="array" aca="1" ref="M24" ca="1">MIN(IF(ISNA(MATCH('Player Working'!$H$5:OFFSET('Player Working'!$H$5,'Player Working'!$C$5-1,0),$M$12:M23,0)),'Player Working'!$H$5:OFFSET('Player Working'!$H$5,'Player Working'!$C$5-1,1)))</f>
        <v>12</v>
      </c>
    </row>
    <row r="25" spans="1:13" x14ac:dyDescent="0.45">
      <c r="A25" t="s">
        <v>673</v>
      </c>
      <c r="B25" t="str">
        <f ca="1">_xlfn.XLOOKUP(M25,'Player Working'!$H$5:$H$31,'Player Working'!$I$5:$I$31)</f>
        <v>Lamar Stevens</v>
      </c>
      <c r="C25">
        <f ca="1">_xlfn.XLOOKUP(B25,'Raw Player Stats'!$B$3:$B$613,'Raw Player Stats'!$H$3:$H$613)</f>
        <v>6.4</v>
      </c>
      <c r="D25" s="18">
        <f ca="1">IF(M25&lt;=5,C25,C25/SUM('Player Working'!$J$10:$J$17)*(240-SUM('Player Working'!$J$5:$J$9)))</f>
        <v>3.9666394112837287</v>
      </c>
      <c r="E25">
        <f ca="1">IF(D25&gt;0,_xlfn.XLOOKUP(B25,'Raw Player Stats'!$B$3:$B$613,'Raw Player Stats'!$J$3:$J$613)+_xlfn.XLOOKUP(Results!B25,'Raw Player Stats'!$B$3:$B$613,'Raw Player Stats'!$T$3:$T$613),0)</f>
        <v>3</v>
      </c>
      <c r="F25" s="18">
        <f t="shared" ca="1" si="0"/>
        <v>2.7813224845722027</v>
      </c>
      <c r="G25">
        <f ca="1">_xlfn.XLOOKUP(B25,'Raw Player Stats'!$B$3:$B$613,'Raw Player Stats'!$P$3:$P$613)/_xlfn.XLOOKUP(B25,'Raw Player Stats'!$B$3:$B$613,'Raw Player Stats'!$P$3:$P$613)+_xlfn.XLOOKUP(B25,'Raw Player Stats'!$B$3:$B$613,'Raw Player Stats'!$M$3:$M$613)+_xlfn.XLOOKUP(B25,'Raw Player Stats'!$B$3:$B$613,'Raw Player Stats'!$T$3:$T$613)</f>
        <v>2</v>
      </c>
      <c r="H25" s="11">
        <f ca="1">_xlfn.XLOOKUP(B25,'Raw Player Stats'!$B$3:$B$613,'Raw Player Stats'!$Q$3:$Q$613)</f>
        <v>0.48599999999999999</v>
      </c>
      <c r="I25" s="18">
        <f ca="1">_xlfn.XLOOKUP(B25,'Raw Player Stats'!$B$3:$B$613,'Raw Player Stats'!$M$3:$M$613)/_xlfn.XLOOKUP(B25,'Raw Player Stats'!$B$3:$B$613,'Raw Player Stats'!$P$3:$P$613)+_xlfn.XLOOKUP(B25,'Raw Player Stats'!$B$3:$B$613,'Raw Player Stats'!$M$3:$M$613)+_xlfn.XLOOKUP(B25,'Raw Player Stats'!$B$3:$B$613,'Raw Player Stats'!$T$3:$T$613)</f>
        <v>1.2105263157894737</v>
      </c>
      <c r="J25" s="11">
        <f ca="1">_xlfn.XLOOKUP(B25,'Raw Player Stats'!$B$3:$B$613,'Raw Player Stats'!$N$3:$N$613)</f>
        <v>0.375</v>
      </c>
      <c r="K25" s="18">
        <f ca="1">_xlfn.XLOOKUP(B25,'Raw Player Stats'!$B$3:$B$613,'Raw Player Stats'!$T$3:$T$613)/_xlfn.XLOOKUP(B25,'Raw Player Stats'!$B$3:$B$613,'Raw Player Stats'!$P$3:$P$613)+_xlfn.XLOOKUP(B25,'Raw Player Stats'!$B$3:$B$613,'Raw Player Stats'!$M$3:$M$613)+_xlfn.XLOOKUP(B25,'Raw Player Stats'!$B$3:$B$613,'Raw Player Stats'!$T$3:$T$613)</f>
        <v>1.3157894736842106</v>
      </c>
      <c r="L25" s="11">
        <f ca="1">_xlfn.XLOOKUP(B25,'Raw Player Stats'!$B$3:$B$613,'Raw Player Stats'!$U$3:$U$613)</f>
        <v>0.72699999999999998</v>
      </c>
      <c r="M25" cm="1">
        <f t="array" aca="1" ref="M25" ca="1">MIN(IF(ISNA(MATCH('Player Working'!$H$5:OFFSET('Player Working'!$H$5,'Player Working'!$C$5-1,0),$M$12:M24,0)),'Player Working'!$H$5:OFFSET('Player Working'!$H$5,'Player Working'!$C$5-1,1)))</f>
        <v>13</v>
      </c>
    </row>
  </sheetData>
  <mergeCells count="5">
    <mergeCell ref="B2:D3"/>
    <mergeCell ref="E2:K3"/>
    <mergeCell ref="B5:D6"/>
    <mergeCell ref="E5:K6"/>
    <mergeCell ref="B9:N9"/>
  </mergeCells>
  <phoneticPr fontId="9" type="noConversion"/>
  <dataValidations disablePrompts="1" count="1">
    <dataValidation type="list" allowBlank="1" showInputMessage="1" showErrorMessage="1" sqref="E2:K3 E5:K6" xr:uid="{7A38761B-8F14-4DFF-8D75-8116B88BAF79}">
      <formula1>teams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393-4078-48F8-95FE-15564CA0897B}">
  <dimension ref="A2:K60"/>
  <sheetViews>
    <sheetView topLeftCell="A3" workbookViewId="0">
      <selection activeCell="I37" sqref="I37"/>
    </sheetView>
  </sheetViews>
  <sheetFormatPr defaultRowHeight="14.25" x14ac:dyDescent="0.45"/>
  <cols>
    <col min="1" max="1" width="14.46484375" bestFit="1" customWidth="1"/>
    <col min="3" max="3" width="11.86328125" bestFit="1" customWidth="1"/>
    <col min="9" max="9" width="14.9296875" bestFit="1" customWidth="1"/>
  </cols>
  <sheetData>
    <row r="2" spans="1:11" ht="30.75" x14ac:dyDescent="0.45">
      <c r="A2" s="14" t="str">
        <f>Results!E2</f>
        <v>Boston Celtics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1" x14ac:dyDescent="0.45">
      <c r="A4" s="15" t="s">
        <v>1</v>
      </c>
      <c r="B4" s="15" t="s">
        <v>7</v>
      </c>
      <c r="C4" s="15" t="s">
        <v>662</v>
      </c>
      <c r="D4" s="15" t="s">
        <v>663</v>
      </c>
      <c r="H4" s="15" t="s">
        <v>664</v>
      </c>
      <c r="I4" s="15" t="s">
        <v>1</v>
      </c>
      <c r="J4" s="15" t="s">
        <v>7</v>
      </c>
      <c r="K4" s="15" t="s">
        <v>663</v>
      </c>
    </row>
    <row r="5" spans="1:11" x14ac:dyDescent="0.45">
      <c r="A5" t="str" cm="1">
        <f t="array" ref="A5">IFERROR(INDEX('Raw Player Stats'!$B$3:$B$1000,SMALL(IF('Raw Player Stats'!$E$3:$E$1000=_xlfn.XLOOKUP(Results!$E$2,teams,team_id),ROW('Raw Player Stats'!$E$3:$E$1000)-ROW('Raw Player Stats'!$E$3)+1),ROWS('Raw Player Stats'!$E$3:E4))),"")</f>
        <v>Oshae Brissett</v>
      </c>
      <c r="B5">
        <f>IFERROR(_xlfn.XLOOKUP(A5,'Raw Player Stats'!$B$3:$B$613,'Raw Player Stats'!$H$3:$H$613),"")</f>
        <v>11.2</v>
      </c>
      <c r="C5">
        <f>COUNTIF(B5:B30,"&gt;=0")</f>
        <v>16</v>
      </c>
      <c r="D5" t="str">
        <f>IFERROR(_xlfn.XLOOKUP(A5,'Raw Player Stats'!$B$3:$B$613,'Raw Player Stats'!$C$3:$C$613),"")</f>
        <v>SF</v>
      </c>
      <c r="H5" s="16" cm="1">
        <f t="array" ref="H5:H20">_xlfn.SEQUENCE(C5)</f>
        <v>1</v>
      </c>
      <c r="I5" t="str" cm="1">
        <f t="array" aca="1" ref="I5:J20" ca="1">_xlfn._xlws.SORT(A5:OFFSET(A5,$C$5-1,1),{2},-1)</f>
        <v>Jayson Tatum</v>
      </c>
      <c r="J5">
        <f ca="1"/>
        <v>35.799999999999997</v>
      </c>
      <c r="K5" t="str">
        <f ca="1">IFERROR(_xlfn.XLOOKUP(I5,'Raw Player Stats'!$B$3:$B$613,'Raw Player Stats'!$C$3:$C$613),"")</f>
        <v>PF</v>
      </c>
    </row>
    <row r="6" spans="1:11" x14ac:dyDescent="0.45">
      <c r="A6" t="str" cm="1">
        <f t="array" ref="A6">IFERROR(INDEX('Raw Player Stats'!$B$3:$B$1000,SMALL(IF('Raw Player Stats'!$E$3:$E$1000=_xlfn.XLOOKUP(Results!$E$2,teams,team_id),ROW('Raw Player Stats'!$E$3:$E$1000)-ROW('Raw Player Stats'!$E$3)+1),ROWS('Raw Player Stats'!$E$3:E5))),"")</f>
        <v>Jaylen Brown</v>
      </c>
      <c r="B6">
        <f>IFERROR(_xlfn.XLOOKUP(A6,'Raw Player Stats'!$B$3:$B$613,'Raw Player Stats'!$H$3:$H$613),"")</f>
        <v>33.200000000000003</v>
      </c>
      <c r="D6" t="str">
        <f>IFERROR(_xlfn.XLOOKUP(A6,'Raw Player Stats'!$B$3:$B$613,'Raw Player Stats'!$C$3:$C$613),"")</f>
        <v>SF</v>
      </c>
      <c r="H6" s="16">
        <v>2</v>
      </c>
      <c r="I6" t="str">
        <f ca="1"/>
        <v>Jrue Holiday</v>
      </c>
      <c r="J6">
        <f ca="1"/>
        <v>33.4</v>
      </c>
      <c r="K6" t="str">
        <f ca="1">IFERROR(_xlfn.XLOOKUP(I6,'Raw Player Stats'!$B$3:$B$613,'Raw Player Stats'!$C$3:$C$613),"")</f>
        <v>PG</v>
      </c>
    </row>
    <row r="7" spans="1:11" x14ac:dyDescent="0.45">
      <c r="A7" t="str" cm="1">
        <f t="array" ref="A7">IFERROR(INDEX('Raw Player Stats'!$B$3:$B$1000,SMALL(IF('Raw Player Stats'!$E$3:$E$1000=_xlfn.XLOOKUP(Results!$E$2,teams,team_id),ROW('Raw Player Stats'!$E$3:$E$1000)-ROW('Raw Player Stats'!$E$3)+1),ROWS('Raw Player Stats'!$E$3:E6))),"")</f>
        <v>JD Davison</v>
      </c>
      <c r="B7">
        <f>IFERROR(_xlfn.XLOOKUP(A7,'Raw Player Stats'!$B$3:$B$613,'Raw Player Stats'!$H$3:$H$613),"")</f>
        <v>3</v>
      </c>
      <c r="D7" t="str">
        <f>IFERROR(_xlfn.XLOOKUP(A7,'Raw Player Stats'!$B$3:$B$613,'Raw Player Stats'!$C$3:$C$613),"")</f>
        <v>SG</v>
      </c>
      <c r="H7" s="16">
        <v>3</v>
      </c>
      <c r="I7" t="str">
        <f ca="1"/>
        <v>Jaylen Brown</v>
      </c>
      <c r="J7">
        <f ca="1"/>
        <v>33.200000000000003</v>
      </c>
      <c r="K7" t="str">
        <f ca="1">IFERROR(_xlfn.XLOOKUP(I7,'Raw Player Stats'!$B$3:$B$613,'Raw Player Stats'!$C$3:$C$613),"")</f>
        <v>SF</v>
      </c>
    </row>
    <row r="8" spans="1:11" x14ac:dyDescent="0.45">
      <c r="A8" t="str" cm="1">
        <f t="array" ref="A8">IFERROR(INDEX('Raw Player Stats'!$B$3:$B$1000,SMALL(IF('Raw Player Stats'!$E$3:$E$1000=_xlfn.XLOOKUP(Results!$E$2,teams,team_id),ROW('Raw Player Stats'!$E$3:$E$1000)-ROW('Raw Player Stats'!$E$3)+1),ROWS('Raw Player Stats'!$E$3:E7))),"")</f>
        <v>Sam Hauser</v>
      </c>
      <c r="B8">
        <f>IFERROR(_xlfn.XLOOKUP(A8,'Raw Player Stats'!$B$3:$B$613,'Raw Player Stats'!$H$3:$H$613),"")</f>
        <v>21.8</v>
      </c>
      <c r="D8" t="str">
        <f>IFERROR(_xlfn.XLOOKUP(A8,'Raw Player Stats'!$B$3:$B$613,'Raw Player Stats'!$C$3:$C$613),"")</f>
        <v>SF</v>
      </c>
      <c r="H8" s="16">
        <v>4</v>
      </c>
      <c r="I8" t="str">
        <f ca="1"/>
        <v>Derrick White</v>
      </c>
      <c r="J8">
        <f ca="1"/>
        <v>32.1</v>
      </c>
      <c r="K8" t="str">
        <f ca="1">IFERROR(_xlfn.XLOOKUP(I8,'Raw Player Stats'!$B$3:$B$613,'Raw Player Stats'!$C$3:$C$613),"")</f>
        <v>SG</v>
      </c>
    </row>
    <row r="9" spans="1:11" x14ac:dyDescent="0.45">
      <c r="A9" t="str" cm="1">
        <f t="array" ref="A9">IFERROR(INDEX('Raw Player Stats'!$B$3:$B$1000,SMALL(IF('Raw Player Stats'!$E$3:$E$1000=_xlfn.XLOOKUP(Results!$E$2,teams,team_id),ROW('Raw Player Stats'!$E$3:$E$1000)-ROW('Raw Player Stats'!$E$3)+1),ROWS('Raw Player Stats'!$E$3:E8))),"")</f>
        <v>Jrue Holiday</v>
      </c>
      <c r="B9">
        <f>IFERROR(_xlfn.XLOOKUP(A9,'Raw Player Stats'!$B$3:$B$613,'Raw Player Stats'!$H$3:$H$613),"")</f>
        <v>33.4</v>
      </c>
      <c r="D9" t="str">
        <f>IFERROR(_xlfn.XLOOKUP(A9,'Raw Player Stats'!$B$3:$B$613,'Raw Player Stats'!$C$3:$C$613),"")</f>
        <v>PG</v>
      </c>
      <c r="H9" s="16">
        <v>5</v>
      </c>
      <c r="I9" t="str">
        <f ca="1"/>
        <v>Kristaps Porziņģis</v>
      </c>
      <c r="J9">
        <f ca="1"/>
        <v>29.7</v>
      </c>
      <c r="K9" t="str">
        <f ca="1">IFERROR(_xlfn.XLOOKUP(I9,'Raw Player Stats'!$B$3:$B$613,'Raw Player Stats'!$C$3:$C$613),"")</f>
        <v>C</v>
      </c>
    </row>
    <row r="10" spans="1:11" x14ac:dyDescent="0.45">
      <c r="A10" t="str" cm="1">
        <f t="array" ref="A10">IFERROR(INDEX('Raw Player Stats'!$B$3:$B$1000,SMALL(IF('Raw Player Stats'!$E$3:$E$1000=_xlfn.XLOOKUP(Results!$E$2,teams,team_id),ROW('Raw Player Stats'!$E$3:$E$1000)-ROW('Raw Player Stats'!$E$3)+1),ROWS('Raw Player Stats'!$E$3:E9))),"")</f>
        <v>Al Horford</v>
      </c>
      <c r="B10">
        <f>IFERROR(_xlfn.XLOOKUP(A10,'Raw Player Stats'!$B$3:$B$613,'Raw Player Stats'!$H$3:$H$613),"")</f>
        <v>27.1</v>
      </c>
      <c r="D10" t="str">
        <f>IFERROR(_xlfn.XLOOKUP(A10,'Raw Player Stats'!$B$3:$B$613,'Raw Player Stats'!$C$3:$C$613),"")</f>
        <v>C</v>
      </c>
      <c r="H10" s="16">
        <v>6</v>
      </c>
      <c r="I10" t="str">
        <f ca="1"/>
        <v>Al Horford</v>
      </c>
      <c r="J10">
        <f ca="1"/>
        <v>27.1</v>
      </c>
      <c r="K10" t="str">
        <f ca="1">IFERROR(_xlfn.XLOOKUP(I10,'Raw Player Stats'!$B$3:$B$613,'Raw Player Stats'!$C$3:$C$613),"")</f>
        <v>C</v>
      </c>
    </row>
    <row r="11" spans="1:11" x14ac:dyDescent="0.45">
      <c r="A11" t="str" cm="1">
        <f t="array" ref="A11">IFERROR(INDEX('Raw Player Stats'!$B$3:$B$1000,SMALL(IF('Raw Player Stats'!$E$3:$E$1000=_xlfn.XLOOKUP(Results!$E$2,teams,team_id),ROW('Raw Player Stats'!$E$3:$E$1000)-ROW('Raw Player Stats'!$E$3)+1),ROWS('Raw Player Stats'!$E$3:E10))),"")</f>
        <v>Luke Kornet</v>
      </c>
      <c r="B11">
        <f>IFERROR(_xlfn.XLOOKUP(A11,'Raw Player Stats'!$B$3:$B$613,'Raw Player Stats'!$H$3:$H$613),"")</f>
        <v>15.3</v>
      </c>
      <c r="D11" t="str">
        <f>IFERROR(_xlfn.XLOOKUP(A11,'Raw Player Stats'!$B$3:$B$613,'Raw Player Stats'!$C$3:$C$613),"")</f>
        <v>C</v>
      </c>
      <c r="H11" s="16">
        <v>7</v>
      </c>
      <c r="I11" t="str">
        <f ca="1"/>
        <v>Sam Hauser</v>
      </c>
      <c r="J11">
        <f ca="1"/>
        <v>21.8</v>
      </c>
      <c r="K11" t="str">
        <f ca="1">IFERROR(_xlfn.XLOOKUP(I11,'Raw Player Stats'!$B$3:$B$613,'Raw Player Stats'!$C$3:$C$613),"")</f>
        <v>SF</v>
      </c>
    </row>
    <row r="12" spans="1:11" x14ac:dyDescent="0.45">
      <c r="A12" t="str" cm="1">
        <f t="array" ref="A12">IFERROR(INDEX('Raw Player Stats'!$B$3:$B$1000,SMALL(IF('Raw Player Stats'!$E$3:$E$1000=_xlfn.XLOOKUP(Results!$E$2,teams,team_id),ROW('Raw Player Stats'!$E$3:$E$1000)-ROW('Raw Player Stats'!$E$3)+1),ROWS('Raw Player Stats'!$E$3:E11))),"")</f>
        <v>Svi Mykhailiuk</v>
      </c>
      <c r="B12">
        <f>IFERROR(_xlfn.XLOOKUP(A12,'Raw Player Stats'!$B$3:$B$613,'Raw Player Stats'!$H$3:$H$613),"")</f>
        <v>7.6</v>
      </c>
      <c r="D12" t="str">
        <f>IFERROR(_xlfn.XLOOKUP(A12,'Raw Player Stats'!$B$3:$B$613,'Raw Player Stats'!$C$3:$C$613),"")</f>
        <v>SF</v>
      </c>
      <c r="H12" s="16">
        <v>8</v>
      </c>
      <c r="I12" t="str">
        <f ca="1"/>
        <v>Payton Pritchard</v>
      </c>
      <c r="J12">
        <f ca="1"/>
        <v>20.7</v>
      </c>
      <c r="K12" t="str">
        <f ca="1">IFERROR(_xlfn.XLOOKUP(I12,'Raw Player Stats'!$B$3:$B$613,'Raw Player Stats'!$C$3:$C$613),"")</f>
        <v>PG</v>
      </c>
    </row>
    <row r="13" spans="1:11" x14ac:dyDescent="0.45">
      <c r="A13" t="str" cm="1">
        <f t="array" ref="A13">IFERROR(INDEX('Raw Player Stats'!$B$3:$B$1000,SMALL(IF('Raw Player Stats'!$E$3:$E$1000=_xlfn.XLOOKUP(Results!$E$2,teams,team_id),ROW('Raw Player Stats'!$E$3:$E$1000)-ROW('Raw Player Stats'!$E$3)+1),ROWS('Raw Player Stats'!$E$3:E12))),"")</f>
        <v>Drew Peterson</v>
      </c>
      <c r="B13">
        <f>IFERROR(_xlfn.XLOOKUP(A13,'Raw Player Stats'!$B$3:$B$613,'Raw Player Stats'!$H$3:$H$613),"")</f>
        <v>3</v>
      </c>
      <c r="D13" t="str">
        <f>IFERROR(_xlfn.XLOOKUP(A13,'Raw Player Stats'!$B$3:$B$613,'Raw Player Stats'!$C$3:$C$613),"")</f>
        <v>PF</v>
      </c>
      <c r="H13" s="16">
        <v>9</v>
      </c>
      <c r="I13" t="str">
        <f ca="1"/>
        <v>Luke Kornet</v>
      </c>
      <c r="J13">
        <f ca="1"/>
        <v>15.3</v>
      </c>
      <c r="K13" t="str">
        <f ca="1">IFERROR(_xlfn.XLOOKUP(I13,'Raw Player Stats'!$B$3:$B$613,'Raw Player Stats'!$C$3:$C$613),"")</f>
        <v>C</v>
      </c>
    </row>
    <row r="14" spans="1:11" x14ac:dyDescent="0.45">
      <c r="A14" t="str" cm="1">
        <f t="array" ref="A14">IFERROR(INDEX('Raw Player Stats'!$B$3:$B$1000,SMALL(IF('Raw Player Stats'!$E$3:$E$1000=_xlfn.XLOOKUP(Results!$E$2,teams,team_id),ROW('Raw Player Stats'!$E$3:$E$1000)-ROW('Raw Player Stats'!$E$3)+1),ROWS('Raw Player Stats'!$E$3:E13))),"")</f>
        <v>Kristaps Porziņģis</v>
      </c>
      <c r="B14">
        <f>IFERROR(_xlfn.XLOOKUP(A14,'Raw Player Stats'!$B$3:$B$613,'Raw Player Stats'!$H$3:$H$613),"")</f>
        <v>29.7</v>
      </c>
      <c r="D14" t="str">
        <f>IFERROR(_xlfn.XLOOKUP(A14,'Raw Player Stats'!$B$3:$B$613,'Raw Player Stats'!$C$3:$C$613),"")</f>
        <v>C</v>
      </c>
      <c r="H14" s="16">
        <v>10</v>
      </c>
      <c r="I14" t="str">
        <f ca="1"/>
        <v>Neemias Queta</v>
      </c>
      <c r="J14">
        <f ca="1"/>
        <v>12.2</v>
      </c>
      <c r="K14" t="str">
        <f ca="1">IFERROR(_xlfn.XLOOKUP(I14,'Raw Player Stats'!$B$3:$B$613,'Raw Player Stats'!$C$3:$C$613),"")</f>
        <v>C</v>
      </c>
    </row>
    <row r="15" spans="1:11" x14ac:dyDescent="0.45">
      <c r="A15" t="str" cm="1">
        <f t="array" ref="A15">IFERROR(INDEX('Raw Player Stats'!$B$3:$B$1000,SMALL(IF('Raw Player Stats'!$E$3:$E$1000=_xlfn.XLOOKUP(Results!$E$2,teams,team_id),ROW('Raw Player Stats'!$E$3:$E$1000)-ROW('Raw Player Stats'!$E$3)+1),ROWS('Raw Player Stats'!$E$3:E14))),"")</f>
        <v>Payton Pritchard</v>
      </c>
      <c r="B15">
        <f>IFERROR(_xlfn.XLOOKUP(A15,'Raw Player Stats'!$B$3:$B$613,'Raw Player Stats'!$H$3:$H$613),"")</f>
        <v>20.7</v>
      </c>
      <c r="D15" t="str">
        <f>IFERROR(_xlfn.XLOOKUP(A15,'Raw Player Stats'!$B$3:$B$613,'Raw Player Stats'!$C$3:$C$613),"")</f>
        <v>PG</v>
      </c>
      <c r="H15" s="16">
        <v>11</v>
      </c>
      <c r="I15" t="str">
        <f ca="1"/>
        <v>Oshae Brissett</v>
      </c>
      <c r="J15">
        <f ca="1"/>
        <v>11.2</v>
      </c>
      <c r="K15" t="str">
        <f ca="1">IFERROR(_xlfn.XLOOKUP(I15,'Raw Player Stats'!$B$3:$B$613,'Raw Player Stats'!$C$3:$C$613),"")</f>
        <v>SF</v>
      </c>
    </row>
    <row r="16" spans="1:11" x14ac:dyDescent="0.45">
      <c r="A16" t="str" cm="1">
        <f t="array" ref="A16">IFERROR(INDEX('Raw Player Stats'!$B$3:$B$1000,SMALL(IF('Raw Player Stats'!$E$3:$E$1000=_xlfn.XLOOKUP(Results!$E$2,teams,team_id),ROW('Raw Player Stats'!$E$3:$E$1000)-ROW('Raw Player Stats'!$E$3)+1),ROWS('Raw Player Stats'!$E$3:E15))),"")</f>
        <v>Neemias Queta</v>
      </c>
      <c r="B16">
        <f>IFERROR(_xlfn.XLOOKUP(A16,'Raw Player Stats'!$B$3:$B$613,'Raw Player Stats'!$H$3:$H$613),"")</f>
        <v>12.2</v>
      </c>
      <c r="D16" t="str">
        <f>IFERROR(_xlfn.XLOOKUP(A16,'Raw Player Stats'!$B$3:$B$613,'Raw Player Stats'!$C$3:$C$613),"")</f>
        <v>C</v>
      </c>
      <c r="H16" s="16">
        <v>12</v>
      </c>
      <c r="I16" t="str">
        <f ca="1"/>
        <v>Svi Mykhailiuk</v>
      </c>
      <c r="J16">
        <f ca="1"/>
        <v>7.6</v>
      </c>
      <c r="K16" t="str">
        <f ca="1">IFERROR(_xlfn.XLOOKUP(I16,'Raw Player Stats'!$B$3:$B$613,'Raw Player Stats'!$C$3:$C$613),"")</f>
        <v>SF</v>
      </c>
    </row>
    <row r="17" spans="1:11" x14ac:dyDescent="0.45">
      <c r="A17" t="str" cm="1">
        <f t="array" ref="A17">IFERROR(INDEX('Raw Player Stats'!$B$3:$B$1000,SMALL(IF('Raw Player Stats'!$E$3:$E$1000=_xlfn.XLOOKUP(Results!$E$2,teams,team_id),ROW('Raw Player Stats'!$E$3:$E$1000)-ROW('Raw Player Stats'!$E$3)+1),ROWS('Raw Player Stats'!$E$3:E16))),"")</f>
        <v>Lamar Stevens</v>
      </c>
      <c r="B17">
        <f>IFERROR(_xlfn.XLOOKUP(A17,'Raw Player Stats'!$B$3:$B$613,'Raw Player Stats'!$H$3:$H$613),"")</f>
        <v>6.4</v>
      </c>
      <c r="D17" t="str">
        <f>IFERROR(_xlfn.XLOOKUP(A17,'Raw Player Stats'!$B$3:$B$613,'Raw Player Stats'!$C$3:$C$613),"")</f>
        <v>PF</v>
      </c>
      <c r="H17" s="16">
        <v>13</v>
      </c>
      <c r="I17" t="str">
        <f ca="1"/>
        <v>Lamar Stevens</v>
      </c>
      <c r="J17">
        <f ca="1"/>
        <v>6.4</v>
      </c>
      <c r="K17" t="str">
        <f ca="1">IFERROR(_xlfn.XLOOKUP(I17,'Raw Player Stats'!$B$3:$B$613,'Raw Player Stats'!$C$3:$C$613),"")</f>
        <v>PF</v>
      </c>
    </row>
    <row r="18" spans="1:11" x14ac:dyDescent="0.45">
      <c r="A18" t="str" cm="1">
        <f t="array" ref="A18">IFERROR(INDEX('Raw Player Stats'!$B$3:$B$1000,SMALL(IF('Raw Player Stats'!$E$3:$E$1000=_xlfn.XLOOKUP(Results!$E$2,teams,team_id),ROW('Raw Player Stats'!$E$3:$E$1000)-ROW('Raw Player Stats'!$E$3)+1),ROWS('Raw Player Stats'!$E$3:E17))),"")</f>
        <v>Jayson Tatum</v>
      </c>
      <c r="B18">
        <f>IFERROR(_xlfn.XLOOKUP(A18,'Raw Player Stats'!$B$3:$B$613,'Raw Player Stats'!$H$3:$H$613),"")</f>
        <v>35.799999999999997</v>
      </c>
      <c r="D18" t="str">
        <f>IFERROR(_xlfn.XLOOKUP(A18,'Raw Player Stats'!$B$3:$B$613,'Raw Player Stats'!$C$3:$C$613),"")</f>
        <v>PF</v>
      </c>
      <c r="H18" s="16">
        <v>14</v>
      </c>
      <c r="I18" t="str">
        <f ca="1"/>
        <v>Jordan Walsh</v>
      </c>
      <c r="J18">
        <f ca="1"/>
        <v>5</v>
      </c>
      <c r="K18" t="str">
        <f ca="1">IFERROR(_xlfn.XLOOKUP(I18,'Raw Player Stats'!$B$3:$B$613,'Raw Player Stats'!$C$3:$C$613),"")</f>
        <v>SF</v>
      </c>
    </row>
    <row r="19" spans="1:11" x14ac:dyDescent="0.45">
      <c r="A19" t="str" cm="1">
        <f t="array" ref="A19">IFERROR(INDEX('Raw Player Stats'!$B$3:$B$1000,SMALL(IF('Raw Player Stats'!$E$3:$E$1000=_xlfn.XLOOKUP(Results!$E$2,teams,team_id),ROW('Raw Player Stats'!$E$3:$E$1000)-ROW('Raw Player Stats'!$E$3)+1),ROWS('Raw Player Stats'!$E$3:E18))),"")</f>
        <v>Jordan Walsh</v>
      </c>
      <c r="B19">
        <f>IFERROR(_xlfn.XLOOKUP(A19,'Raw Player Stats'!$B$3:$B$613,'Raw Player Stats'!$H$3:$H$613),"")</f>
        <v>5</v>
      </c>
      <c r="D19" t="str">
        <f>IFERROR(_xlfn.XLOOKUP(A19,'Raw Player Stats'!$B$3:$B$613,'Raw Player Stats'!$C$3:$C$613),"")</f>
        <v>SF</v>
      </c>
      <c r="H19" s="16">
        <v>15</v>
      </c>
      <c r="I19" t="str">
        <f ca="1"/>
        <v>JD Davison</v>
      </c>
      <c r="J19">
        <f ca="1"/>
        <v>3</v>
      </c>
      <c r="K19" t="str">
        <f ca="1">IFERROR(_xlfn.XLOOKUP(I19,'Raw Player Stats'!$B$3:$B$613,'Raw Player Stats'!$C$3:$C$613),"")</f>
        <v>SG</v>
      </c>
    </row>
    <row r="20" spans="1:11" x14ac:dyDescent="0.45">
      <c r="A20" t="str" cm="1">
        <f t="array" ref="A20">IFERROR(INDEX('Raw Player Stats'!$B$3:$B$1000,SMALL(IF('Raw Player Stats'!$E$3:$E$1000=_xlfn.XLOOKUP(Results!$E$2,teams,team_id),ROW('Raw Player Stats'!$E$3:$E$1000)-ROW('Raw Player Stats'!$E$3)+1),ROWS('Raw Player Stats'!$E$3:E19))),"")</f>
        <v>Derrick White</v>
      </c>
      <c r="B20">
        <f>IFERROR(_xlfn.XLOOKUP(A20,'Raw Player Stats'!$B$3:$B$613,'Raw Player Stats'!$H$3:$H$613),"")</f>
        <v>32.1</v>
      </c>
      <c r="D20" t="str">
        <f>IFERROR(_xlfn.XLOOKUP(A20,'Raw Player Stats'!$B$3:$B$613,'Raw Player Stats'!$C$3:$C$613),"")</f>
        <v>SG</v>
      </c>
      <c r="H20" s="16">
        <v>16</v>
      </c>
      <c r="I20" t="str">
        <f ca="1"/>
        <v>Drew Peterson</v>
      </c>
      <c r="J20">
        <f ca="1"/>
        <v>3</v>
      </c>
      <c r="K20" t="str">
        <f ca="1">IFERROR(_xlfn.XLOOKUP(I20,'Raw Player Stats'!$B$3:$B$613,'Raw Player Stats'!$C$3:$C$613),"")</f>
        <v>PF</v>
      </c>
    </row>
    <row r="21" spans="1:11" x14ac:dyDescent="0.45">
      <c r="A21" t="str" cm="1">
        <f t="array" ref="A21">IFERROR(INDEX('Raw Player Stats'!$B$3:$B$1000,SMALL(IF('Raw Player Stats'!$E$3:$E$1000=_xlfn.XLOOKUP(Results!$E$2,teams,team_id),ROW('Raw Player Stats'!$E$3:$E$1000)-ROW('Raw Player Stats'!$E$3)+1),ROWS('Raw Player Stats'!$E$3:E20))),"")</f>
        <v/>
      </c>
      <c r="B21" t="str">
        <f>IFERROR(_xlfn.XLOOKUP(A21,'Raw Player Stats'!$B$3:$B$613,'Raw Player Stats'!$H$3:$H$613),"")</f>
        <v/>
      </c>
      <c r="D21" t="str">
        <f>IFERROR(_xlfn.XLOOKUP(A21,'Raw Player Stats'!$B$3:$B$613,'Raw Player Stats'!$C$3:$C$613),"")</f>
        <v/>
      </c>
      <c r="K21" t="str">
        <f>IFERROR(_xlfn.XLOOKUP(I21,'Raw Player Stats'!$B$3:$B$613,'Raw Player Stats'!$C$3:$C$613),"")</f>
        <v/>
      </c>
    </row>
    <row r="22" spans="1:11" x14ac:dyDescent="0.45">
      <c r="A22" t="str" cm="1">
        <f t="array" ref="A22">IFERROR(INDEX('Raw Player Stats'!$B$3:$B$1000,SMALL(IF('Raw Player Stats'!$E$3:$E$1000=_xlfn.XLOOKUP(Results!$E$2,teams,team_id),ROW('Raw Player Stats'!$E$3:$E$1000)-ROW('Raw Player Stats'!$E$3)+1),ROWS('Raw Player Stats'!$E$3:E21))),"")</f>
        <v/>
      </c>
      <c r="B22" t="str">
        <f>IFERROR(_xlfn.XLOOKUP(A22,'Raw Player Stats'!$B$3:$B$613,'Raw Player Stats'!$H$3:$H$613),"")</f>
        <v/>
      </c>
      <c r="D22" t="str">
        <f>IFERROR(_xlfn.XLOOKUP(A22,'Raw Player Stats'!$B$3:$B$613,'Raw Player Stats'!$C$3:$C$613),"")</f>
        <v/>
      </c>
      <c r="K22" t="str">
        <f>IFERROR(_xlfn.XLOOKUP(I22,'Raw Player Stats'!$B$3:$B$613,'Raw Player Stats'!$C$3:$C$613),"")</f>
        <v/>
      </c>
    </row>
    <row r="23" spans="1:11" x14ac:dyDescent="0.45">
      <c r="A23" t="str" cm="1">
        <f t="array" ref="A23">IFERROR(INDEX('Raw Player Stats'!$B$3:$B$1000,SMALL(IF('Raw Player Stats'!$E$3:$E$1000=_xlfn.XLOOKUP(Results!$E$2,teams,team_id),ROW('Raw Player Stats'!$E$3:$E$1000)-ROW('Raw Player Stats'!$E$3)+1),ROWS('Raw Player Stats'!$E$3:E22))),"")</f>
        <v/>
      </c>
      <c r="B23" t="str">
        <f>IFERROR(_xlfn.XLOOKUP(A23,'Raw Player Stats'!$B$3:$B$613,'Raw Player Stats'!$H$3:$H$613),"")</f>
        <v/>
      </c>
      <c r="D23" t="str">
        <f>IFERROR(_xlfn.XLOOKUP(A23,'Raw Player Stats'!$B$3:$B$613,'Raw Player Stats'!$C$3:$C$613),"")</f>
        <v/>
      </c>
      <c r="K23" t="str">
        <f>IFERROR(_xlfn.XLOOKUP(I23,'Raw Player Stats'!$B$3:$B$613,'Raw Player Stats'!$C$3:$C$613),"")</f>
        <v/>
      </c>
    </row>
    <row r="24" spans="1:11" x14ac:dyDescent="0.45">
      <c r="A24" t="str" cm="1">
        <f t="array" ref="A24">IFERROR(INDEX('Raw Player Stats'!$B$3:$B$1000,SMALL(IF('Raw Player Stats'!$E$3:$E$1000=_xlfn.XLOOKUP(Results!$E$2,teams,team_id),ROW('Raw Player Stats'!$E$3:$E$1000)-ROW('Raw Player Stats'!$E$3)+1),ROWS('Raw Player Stats'!$E$3:E23))),"")</f>
        <v/>
      </c>
      <c r="B24" t="str">
        <f>IFERROR(_xlfn.XLOOKUP(A24,'Raw Player Stats'!$B$3:$B$613,'Raw Player Stats'!$H$3:$H$613),"")</f>
        <v/>
      </c>
      <c r="D24" t="str">
        <f>IFERROR(_xlfn.XLOOKUP(A24,'Raw Player Stats'!$B$3:$B$613,'Raw Player Stats'!$C$3:$C$613),"")</f>
        <v/>
      </c>
      <c r="K24" t="str">
        <f>IFERROR(_xlfn.XLOOKUP(I24,'Raw Player Stats'!$B$3:$B$613,'Raw Player Stats'!$C$3:$C$613),"")</f>
        <v/>
      </c>
    </row>
    <row r="25" spans="1:11" x14ac:dyDescent="0.45">
      <c r="A25" t="str" cm="1">
        <f t="array" ref="A25">IFERROR(INDEX('Raw Player Stats'!$B$3:$B$1000,SMALL(IF('Raw Player Stats'!$E$3:$E$1000=_xlfn.XLOOKUP(Results!$E$2,teams,team_id),ROW('Raw Player Stats'!$E$3:$E$1000)-ROW('Raw Player Stats'!$E$3)+1),ROWS('Raw Player Stats'!$E$3:E24))),"")</f>
        <v/>
      </c>
      <c r="B25" t="str">
        <f>IFERROR(_xlfn.XLOOKUP(A25,'Raw Player Stats'!$B$3:$B$613,'Raw Player Stats'!$H$3:$H$613),"")</f>
        <v/>
      </c>
      <c r="D25" t="str">
        <f>IFERROR(_xlfn.XLOOKUP(A25,'Raw Player Stats'!$B$3:$B$613,'Raw Player Stats'!$C$3:$C$613),"")</f>
        <v/>
      </c>
    </row>
    <row r="26" spans="1:11" x14ac:dyDescent="0.45">
      <c r="A26" t="str" cm="1">
        <f t="array" ref="A26">IFERROR(INDEX('Raw Player Stats'!$B$3:$B$1000,SMALL(IF('Raw Player Stats'!$E$3:$E$1000=_xlfn.XLOOKUP(Results!$E$2,teams,team_id),ROW('Raw Player Stats'!$E$3:$E$1000)-ROW('Raw Player Stats'!$E$3)+1),ROWS('Raw Player Stats'!$E$3:E25))),"")</f>
        <v/>
      </c>
      <c r="B26" t="str">
        <f>IFERROR(_xlfn.XLOOKUP(A26,'Raw Player Stats'!$B$3:$B$613,'Raw Player Stats'!$H$3:$H$613),"")</f>
        <v/>
      </c>
      <c r="D26" t="str">
        <f>IFERROR(_xlfn.XLOOKUP(A26,'Raw Player Stats'!$B$3:$B$613,'Raw Player Stats'!$C$3:$C$613),"")</f>
        <v/>
      </c>
    </row>
    <row r="27" spans="1:11" x14ac:dyDescent="0.45">
      <c r="A27" t="str" cm="1">
        <f t="array" ref="A27">IFERROR(INDEX('Raw Player Stats'!$B$3:$B$1000,SMALL(IF('Raw Player Stats'!$E$3:$E$1000=_xlfn.XLOOKUP(Results!$E$2,teams,team_id),ROW('Raw Player Stats'!$E$3:$E$1000)-ROW('Raw Player Stats'!$E$3)+1),ROWS('Raw Player Stats'!$E$3:E26))),"")</f>
        <v/>
      </c>
      <c r="B27" t="str">
        <f>IFERROR(_xlfn.XLOOKUP(A27,'Raw Player Stats'!$B$3:$B$613,'Raw Player Stats'!$H$3:$H$613),"")</f>
        <v/>
      </c>
      <c r="D27" t="str">
        <f>IFERROR(_xlfn.XLOOKUP(A27,'Raw Player Stats'!$B$3:$B$613,'Raw Player Stats'!$C$3:$C$613),"")</f>
        <v/>
      </c>
    </row>
    <row r="28" spans="1:11" x14ac:dyDescent="0.45">
      <c r="A28" t="str" cm="1">
        <f t="array" ref="A28">IFERROR(INDEX('Raw Player Stats'!$B$3:$B$1000,SMALL(IF('Raw Player Stats'!$E$3:$E$1000=_xlfn.XLOOKUP(Results!$E$2,teams,team_id),ROW('Raw Player Stats'!$E$3:$E$1000)-ROW('Raw Player Stats'!$E$3)+1),ROWS('Raw Player Stats'!$E$3:E27))),"")</f>
        <v/>
      </c>
      <c r="B28" t="str">
        <f>IFERROR(_xlfn.XLOOKUP(A28,'Raw Player Stats'!$B$3:$B$613,'Raw Player Stats'!$H$3:$H$613),"")</f>
        <v/>
      </c>
      <c r="D28" t="str">
        <f>IFERROR(_xlfn.XLOOKUP(A28,'Raw Player Stats'!$B$3:$B$613,'Raw Player Stats'!$C$3:$C$613),"")</f>
        <v/>
      </c>
    </row>
    <row r="29" spans="1:11" x14ac:dyDescent="0.45">
      <c r="A29" t="str" cm="1">
        <f t="array" ref="A29">IFERROR(INDEX('Raw Player Stats'!$B$3:$B$1000,SMALL(IF('Raw Player Stats'!$E$3:$E$1000=_xlfn.XLOOKUP(Results!$E$2,teams,team_id),ROW('Raw Player Stats'!$E$3:$E$1000)-ROW('Raw Player Stats'!$E$3)+1),ROWS('Raw Player Stats'!$E$3:E28))),"")</f>
        <v/>
      </c>
      <c r="B29" t="str">
        <f>IFERROR(_xlfn.XLOOKUP(A29,'Raw Player Stats'!$B$3:$B$613,'Raw Player Stats'!$H$3:$H$613),"")</f>
        <v/>
      </c>
      <c r="D29" t="str">
        <f>IFERROR(_xlfn.XLOOKUP(A29,'Raw Player Stats'!$B$3:$B$613,'Raw Player Stats'!$C$3:$C$613),"")</f>
        <v/>
      </c>
    </row>
    <row r="30" spans="1:11" x14ac:dyDescent="0.45">
      <c r="D30" t="str">
        <f>IFERROR(_xlfn.XLOOKUP(A30,'Raw Player Stats'!$B$3:$B$613,'Raw Player Stats'!$C$3:$C$613),"")</f>
        <v/>
      </c>
    </row>
    <row r="32" spans="1:11" ht="30.75" x14ac:dyDescent="0.45">
      <c r="A32" s="14" t="str">
        <f>Results!E5</f>
        <v>Golden State Warriors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4" spans="1:11" x14ac:dyDescent="0.45">
      <c r="A34" s="15" t="s">
        <v>1</v>
      </c>
      <c r="B34" s="15" t="s">
        <v>7</v>
      </c>
      <c r="C34" s="15" t="s">
        <v>662</v>
      </c>
      <c r="D34" s="15" t="s">
        <v>663</v>
      </c>
      <c r="H34" s="15" t="s">
        <v>664</v>
      </c>
      <c r="I34" s="15" t="s">
        <v>1</v>
      </c>
      <c r="J34" s="15" t="s">
        <v>7</v>
      </c>
      <c r="K34" s="15" t="s">
        <v>663</v>
      </c>
    </row>
    <row r="35" spans="1:11" x14ac:dyDescent="0.45">
      <c r="A35" t="str" cm="1">
        <f t="array" ref="A35">IFERROR(INDEX('Raw Player Stats'!$B$3:$B$1000,SMALL(IF('Raw Player Stats'!$E$3:$E$1000=_xlfn.XLOOKUP(Results!$E$5,teams,team_id),ROW('Raw Player Stats'!$E$3:$E$1000)-ROW('Raw Player Stats'!$E$3)+1),ROWS('Raw Player Stats'!$E$3:E4))),"")</f>
        <v>Usman Garuba</v>
      </c>
      <c r="B35">
        <f>IFERROR(_xlfn.XLOOKUP(A35,'Raw Player Stats'!$B$3:$B$613,'Raw Player Stats'!$H$3:$H$613),"")</f>
        <v>3</v>
      </c>
      <c r="C35">
        <f>IFERROR(COUNTIF(B35:B60,"&gt;=0"),"")</f>
        <v>16</v>
      </c>
      <c r="D35" t="str">
        <f>IFERROR(_xlfn.XLOOKUP(A35,'Raw Player Stats'!$B$3:$B$613,'Raw Player Stats'!$C$3:$C$613),"")</f>
        <v>PF</v>
      </c>
      <c r="H35" s="16" cm="1">
        <f t="array" ref="H35:H50">_xlfn.SEQUENCE(C35)</f>
        <v>1</v>
      </c>
      <c r="I35" t="str" cm="1">
        <f t="array" aca="1" ref="I35:J50" ca="1">_xlfn._xlws.SORT(A35:OFFSET(A35,$C$35-1,1),{2},-1)</f>
        <v>Klay Thompson</v>
      </c>
      <c r="J35">
        <f ca="1"/>
        <v>30.8</v>
      </c>
      <c r="K35" t="str">
        <f ca="1">IFERROR(_xlfn.XLOOKUP(I35,'Raw Player Stats'!$B$3:$B$613,'Raw Player Stats'!$C$3:$C$613),"")</f>
        <v>SF</v>
      </c>
    </row>
    <row r="36" spans="1:11" x14ac:dyDescent="0.45">
      <c r="A36" t="str" cm="1">
        <f t="array" ref="A36">IFERROR(INDEX('Raw Player Stats'!$B$3:$B$1000,SMALL(IF('Raw Player Stats'!$E$3:$E$1000=_xlfn.XLOOKUP(Results!$E$5,teams,team_id),ROW('Raw Player Stats'!$E$3:$E$1000)-ROW('Raw Player Stats'!$E$3)+1),ROWS('Raw Player Stats'!$E$3:E5))),"")</f>
        <v>Draymond Green</v>
      </c>
      <c r="B36">
        <f>IFERROR(_xlfn.XLOOKUP(A36,'Raw Player Stats'!$B$3:$B$613,'Raw Player Stats'!$H$3:$H$613),"")</f>
        <v>26.7</v>
      </c>
      <c r="D36" t="str">
        <f>IFERROR(_xlfn.XLOOKUP(A36,'Raw Player Stats'!$B$3:$B$613,'Raw Player Stats'!$C$3:$C$613),"")</f>
        <v>PF</v>
      </c>
      <c r="H36" s="16">
        <v>2</v>
      </c>
      <c r="I36" t="str">
        <f ca="1"/>
        <v>Chris Paul</v>
      </c>
      <c r="J36">
        <f ca="1"/>
        <v>27.6</v>
      </c>
      <c r="K36" t="str">
        <f ca="1">IFERROR(_xlfn.XLOOKUP(I36,'Raw Player Stats'!$B$3:$B$613,'Raw Player Stats'!$C$3:$C$613),"")</f>
        <v>PG</v>
      </c>
    </row>
    <row r="37" spans="1:11" x14ac:dyDescent="0.45">
      <c r="A37" t="str" cm="1">
        <f t="array" ref="A37">IFERROR(INDEX('Raw Player Stats'!$B$3:$B$1000,SMALL(IF('Raw Player Stats'!$E$3:$E$1000=_xlfn.XLOOKUP(Results!$E$5,teams,team_id),ROW('Raw Player Stats'!$E$3:$E$1000)-ROW('Raw Player Stats'!$E$3)+1),ROWS('Raw Player Stats'!$E$3:E6))),"")</f>
        <v>Trayce Jackson-Davis</v>
      </c>
      <c r="B37">
        <f>IFERROR(_xlfn.XLOOKUP(A37,'Raw Player Stats'!$B$3:$B$613,'Raw Player Stats'!$H$3:$H$613),"")</f>
        <v>13.3</v>
      </c>
      <c r="D37" t="str">
        <f>IFERROR(_xlfn.XLOOKUP(A37,'Raw Player Stats'!$B$3:$B$613,'Raw Player Stats'!$C$3:$C$613),"")</f>
        <v>PF</v>
      </c>
      <c r="H37" s="16">
        <v>3</v>
      </c>
      <c r="I37" t="str">
        <f ca="1"/>
        <v>Andrew Wiggins</v>
      </c>
      <c r="J37">
        <f ca="1"/>
        <v>27</v>
      </c>
      <c r="K37" t="str">
        <f ca="1">IFERROR(_xlfn.XLOOKUP(I37,'Raw Player Stats'!$B$3:$B$613,'Raw Player Stats'!$C$3:$C$613),"")</f>
        <v>SF</v>
      </c>
    </row>
    <row r="38" spans="1:11" x14ac:dyDescent="0.45">
      <c r="A38" t="str" cm="1">
        <f t="array" ref="A38">IFERROR(INDEX('Raw Player Stats'!$B$3:$B$1000,SMALL(IF('Raw Player Stats'!$E$3:$E$1000=_xlfn.XLOOKUP(Results!$E$5,teams,team_id),ROW('Raw Player Stats'!$E$3:$E$1000)-ROW('Raw Player Stats'!$E$3)+1),ROWS('Raw Player Stats'!$E$3:E7))),"")</f>
        <v>Cory Joseph</v>
      </c>
      <c r="B38">
        <f>IFERROR(_xlfn.XLOOKUP(A38,'Raw Player Stats'!$B$3:$B$613,'Raw Player Stats'!$H$3:$H$613),"")</f>
        <v>11.4</v>
      </c>
      <c r="D38" t="str">
        <f>IFERROR(_xlfn.XLOOKUP(A38,'Raw Player Stats'!$B$3:$B$613,'Raw Player Stats'!$C$3:$C$613),"")</f>
        <v>PG</v>
      </c>
      <c r="H38" s="16">
        <v>4</v>
      </c>
      <c r="I38" t="str">
        <f ca="1"/>
        <v>Draymond Green</v>
      </c>
      <c r="J38">
        <f ca="1"/>
        <v>26.7</v>
      </c>
      <c r="K38" t="str">
        <f ca="1">IFERROR(_xlfn.XLOOKUP(I38,'Raw Player Stats'!$B$3:$B$613,'Raw Player Stats'!$C$3:$C$613),"")</f>
        <v>PF</v>
      </c>
    </row>
    <row r="39" spans="1:11" x14ac:dyDescent="0.45">
      <c r="A39" t="str" cm="1">
        <f t="array" ref="A39">IFERROR(INDEX('Raw Player Stats'!$B$3:$B$1000,SMALL(IF('Raw Player Stats'!$E$3:$E$1000=_xlfn.XLOOKUP(Results!$E$5,teams,team_id),ROW('Raw Player Stats'!$E$3:$E$1000)-ROW('Raw Player Stats'!$E$3)+1),ROWS('Raw Player Stats'!$E$3:E8))),"")</f>
        <v>Jonathan Kuminga</v>
      </c>
      <c r="B39">
        <f>IFERROR(_xlfn.XLOOKUP(A39,'Raw Player Stats'!$B$3:$B$613,'Raw Player Stats'!$H$3:$H$613),"")</f>
        <v>25.2</v>
      </c>
      <c r="D39" t="str">
        <f>IFERROR(_xlfn.XLOOKUP(A39,'Raw Player Stats'!$B$3:$B$613,'Raw Player Stats'!$C$3:$C$613),"")</f>
        <v>PF</v>
      </c>
      <c r="H39" s="16">
        <v>5</v>
      </c>
      <c r="I39" t="str">
        <f ca="1"/>
        <v>Brandin Podziemski</v>
      </c>
      <c r="J39">
        <f ca="1"/>
        <v>26</v>
      </c>
      <c r="K39" t="str">
        <f ca="1">IFERROR(_xlfn.XLOOKUP(I39,'Raw Player Stats'!$B$3:$B$613,'Raw Player Stats'!$C$3:$C$613),"")</f>
        <v>SG</v>
      </c>
    </row>
    <row r="40" spans="1:11" x14ac:dyDescent="0.45">
      <c r="A40" t="str" cm="1">
        <f t="array" ref="A40">IFERROR(INDEX('Raw Player Stats'!$B$3:$B$1000,SMALL(IF('Raw Player Stats'!$E$3:$E$1000=_xlfn.XLOOKUP(Results!$E$5,teams,team_id),ROW('Raw Player Stats'!$E$3:$E$1000)-ROW('Raw Player Stats'!$E$3)+1),ROWS('Raw Player Stats'!$E$3:E9))),"")</f>
        <v>Kevon Looney</v>
      </c>
      <c r="B40">
        <f>IFERROR(_xlfn.XLOOKUP(A40,'Raw Player Stats'!$B$3:$B$613,'Raw Player Stats'!$H$3:$H$613),"")</f>
        <v>18.8</v>
      </c>
      <c r="D40" t="str">
        <f>IFERROR(_xlfn.XLOOKUP(A40,'Raw Player Stats'!$B$3:$B$613,'Raw Player Stats'!$C$3:$C$613),"")</f>
        <v>C</v>
      </c>
      <c r="H40" s="16">
        <v>6</v>
      </c>
      <c r="I40" t="str">
        <f ca="1"/>
        <v>Jonathan Kuminga</v>
      </c>
      <c r="J40">
        <f ca="1"/>
        <v>25.2</v>
      </c>
      <c r="K40" t="str">
        <f ca="1">IFERROR(_xlfn.XLOOKUP(I40,'Raw Player Stats'!$B$3:$B$613,'Raw Player Stats'!$C$3:$C$613),"")</f>
        <v>PF</v>
      </c>
    </row>
    <row r="41" spans="1:11" x14ac:dyDescent="0.45">
      <c r="A41" t="str" cm="1">
        <f t="array" ref="A41">IFERROR(INDEX('Raw Player Stats'!$B$3:$B$1000,SMALL(IF('Raw Player Stats'!$E$3:$E$1000=_xlfn.XLOOKUP(Results!$E$5,teams,team_id),ROW('Raw Player Stats'!$E$3:$E$1000)-ROW('Raw Player Stats'!$E$3)+1),ROWS('Raw Player Stats'!$E$3:E10))),"")</f>
        <v>Moses Moody</v>
      </c>
      <c r="B41">
        <f>IFERROR(_xlfn.XLOOKUP(A41,'Raw Player Stats'!$B$3:$B$613,'Raw Player Stats'!$H$3:$H$613),"")</f>
        <v>17.8</v>
      </c>
      <c r="D41" t="str">
        <f>IFERROR(_xlfn.XLOOKUP(A41,'Raw Player Stats'!$B$3:$B$613,'Raw Player Stats'!$C$3:$C$613),"")</f>
        <v>SG</v>
      </c>
      <c r="H41" s="16">
        <v>7</v>
      </c>
      <c r="I41" t="str">
        <f ca="1"/>
        <v>Dario Šarić</v>
      </c>
      <c r="J41">
        <f ca="1"/>
        <v>20</v>
      </c>
      <c r="K41" t="str">
        <f ca="1">IFERROR(_xlfn.XLOOKUP(I41,'Raw Player Stats'!$B$3:$B$613,'Raw Player Stats'!$C$3:$C$613),"")</f>
        <v>C</v>
      </c>
    </row>
    <row r="42" spans="1:11" x14ac:dyDescent="0.45">
      <c r="A42" t="str" cm="1">
        <f t="array" ref="A42">IFERROR(INDEX('Raw Player Stats'!$B$3:$B$1000,SMALL(IF('Raw Player Stats'!$E$3:$E$1000=_xlfn.XLOOKUP(Results!$E$5,teams,team_id),ROW('Raw Player Stats'!$E$3:$E$1000)-ROW('Raw Player Stats'!$E$3)+1),ROWS('Raw Player Stats'!$E$3:E11))),"")</f>
        <v>Chris Paul</v>
      </c>
      <c r="B42">
        <f>IFERROR(_xlfn.XLOOKUP(A42,'Raw Player Stats'!$B$3:$B$613,'Raw Player Stats'!$H$3:$H$613),"")</f>
        <v>27.6</v>
      </c>
      <c r="D42" t="str">
        <f>IFERROR(_xlfn.XLOOKUP(A42,'Raw Player Stats'!$B$3:$B$613,'Raw Player Stats'!$C$3:$C$613),"")</f>
        <v>PG</v>
      </c>
      <c r="H42" s="16">
        <v>8</v>
      </c>
      <c r="I42" t="str">
        <f ca="1"/>
        <v>Kevon Looney</v>
      </c>
      <c r="J42">
        <f ca="1"/>
        <v>18.8</v>
      </c>
      <c r="K42" t="str">
        <f ca="1">IFERROR(_xlfn.XLOOKUP(I42,'Raw Player Stats'!$B$3:$B$613,'Raw Player Stats'!$C$3:$C$613),"")</f>
        <v>C</v>
      </c>
    </row>
    <row r="43" spans="1:11" x14ac:dyDescent="0.45">
      <c r="A43" t="str" cm="1">
        <f t="array" ref="A43">IFERROR(INDEX('Raw Player Stats'!$B$3:$B$1000,SMALL(IF('Raw Player Stats'!$E$3:$E$1000=_xlfn.XLOOKUP(Results!$E$5,teams,team_id),ROW('Raw Player Stats'!$E$3:$E$1000)-ROW('Raw Player Stats'!$E$3)+1),ROWS('Raw Player Stats'!$E$3:E12))),"")</f>
        <v>Gary Payton II</v>
      </c>
      <c r="B43">
        <f>IFERROR(_xlfn.XLOOKUP(A43,'Raw Player Stats'!$B$3:$B$613,'Raw Player Stats'!$H$3:$H$613),"")</f>
        <v>16.3</v>
      </c>
      <c r="D43" t="str">
        <f>IFERROR(_xlfn.XLOOKUP(A43,'Raw Player Stats'!$B$3:$B$613,'Raw Player Stats'!$C$3:$C$613),"")</f>
        <v>SG</v>
      </c>
      <c r="H43" s="16">
        <v>9</v>
      </c>
      <c r="I43" t="str">
        <f ca="1"/>
        <v>Moses Moody</v>
      </c>
      <c r="J43">
        <f ca="1"/>
        <v>17.8</v>
      </c>
      <c r="K43" t="str">
        <f ca="1">IFERROR(_xlfn.XLOOKUP(I43,'Raw Player Stats'!$B$3:$B$613,'Raw Player Stats'!$C$3:$C$613),"")</f>
        <v>SG</v>
      </c>
    </row>
    <row r="44" spans="1:11" x14ac:dyDescent="0.45">
      <c r="A44" t="str" cm="1">
        <f t="array" ref="A44">IFERROR(INDEX('Raw Player Stats'!$B$3:$B$1000,SMALL(IF('Raw Player Stats'!$E$3:$E$1000=_xlfn.XLOOKUP(Results!$E$5,teams,team_id),ROW('Raw Player Stats'!$E$3:$E$1000)-ROW('Raw Player Stats'!$E$3)+1),ROWS('Raw Player Stats'!$E$3:E13))),"")</f>
        <v>Brandin Podziemski</v>
      </c>
      <c r="B44">
        <f>IFERROR(_xlfn.XLOOKUP(A44,'Raw Player Stats'!$B$3:$B$613,'Raw Player Stats'!$H$3:$H$613),"")</f>
        <v>26</v>
      </c>
      <c r="D44" t="str">
        <f>IFERROR(_xlfn.XLOOKUP(A44,'Raw Player Stats'!$B$3:$B$613,'Raw Player Stats'!$C$3:$C$613),"")</f>
        <v>SG</v>
      </c>
      <c r="H44" s="16">
        <v>10</v>
      </c>
      <c r="I44" t="str">
        <f ca="1"/>
        <v>Gary Payton II</v>
      </c>
      <c r="J44">
        <f ca="1"/>
        <v>16.3</v>
      </c>
      <c r="K44" t="str">
        <f ca="1">IFERROR(_xlfn.XLOOKUP(I44,'Raw Player Stats'!$B$3:$B$613,'Raw Player Stats'!$C$3:$C$613),"")</f>
        <v>SG</v>
      </c>
    </row>
    <row r="45" spans="1:11" x14ac:dyDescent="0.45">
      <c r="A45" t="str" cm="1">
        <f t="array" ref="A45">IFERROR(INDEX('Raw Player Stats'!$B$3:$B$1000,SMALL(IF('Raw Player Stats'!$E$3:$E$1000=_xlfn.XLOOKUP(Results!$E$5,teams,team_id),ROW('Raw Player Stats'!$E$3:$E$1000)-ROW('Raw Player Stats'!$E$3)+1),ROWS('Raw Player Stats'!$E$3:E14))),"")</f>
        <v>Lester Quinones</v>
      </c>
      <c r="B45">
        <f>IFERROR(_xlfn.XLOOKUP(A45,'Raw Player Stats'!$B$3:$B$613,'Raw Player Stats'!$H$3:$H$613),"")</f>
        <v>12.3</v>
      </c>
      <c r="D45" t="str">
        <f>IFERROR(_xlfn.XLOOKUP(A45,'Raw Player Stats'!$B$3:$B$613,'Raw Player Stats'!$C$3:$C$613),"")</f>
        <v>SG</v>
      </c>
      <c r="H45" s="16">
        <v>11</v>
      </c>
      <c r="I45" t="str">
        <f ca="1"/>
        <v>Trayce Jackson-Davis</v>
      </c>
      <c r="J45">
        <f ca="1"/>
        <v>13.3</v>
      </c>
      <c r="K45" t="str">
        <f ca="1">IFERROR(_xlfn.XLOOKUP(I45,'Raw Player Stats'!$B$3:$B$613,'Raw Player Stats'!$C$3:$C$613),"")</f>
        <v>PF</v>
      </c>
    </row>
    <row r="46" spans="1:11" x14ac:dyDescent="0.45">
      <c r="A46" t="str" cm="1">
        <f t="array" ref="A46">IFERROR(INDEX('Raw Player Stats'!$B$3:$B$1000,SMALL(IF('Raw Player Stats'!$E$3:$E$1000=_xlfn.XLOOKUP(Results!$E$5,teams,team_id),ROW('Raw Player Stats'!$E$3:$E$1000)-ROW('Raw Player Stats'!$E$3)+1),ROWS('Raw Player Stats'!$E$3:E15))),"")</f>
        <v>Jerome Robinson</v>
      </c>
      <c r="B46">
        <f>IFERROR(_xlfn.XLOOKUP(A46,'Raw Player Stats'!$B$3:$B$613,'Raw Player Stats'!$H$3:$H$613),"")</f>
        <v>3.3</v>
      </c>
      <c r="D46" t="str">
        <f>IFERROR(_xlfn.XLOOKUP(A46,'Raw Player Stats'!$B$3:$B$613,'Raw Player Stats'!$C$3:$C$613),"")</f>
        <v>SG</v>
      </c>
      <c r="H46" s="16">
        <v>12</v>
      </c>
      <c r="I46" t="str">
        <f ca="1"/>
        <v>Lester Quinones</v>
      </c>
      <c r="J46">
        <f ca="1"/>
        <v>12.3</v>
      </c>
      <c r="K46" t="str">
        <f ca="1">IFERROR(_xlfn.XLOOKUP(I46,'Raw Player Stats'!$B$3:$B$613,'Raw Player Stats'!$C$3:$C$613),"")</f>
        <v>SG</v>
      </c>
    </row>
    <row r="47" spans="1:11" x14ac:dyDescent="0.45">
      <c r="A47" t="str" cm="1">
        <f t="array" ref="A47">IFERROR(INDEX('Raw Player Stats'!$B$3:$B$1000,SMALL(IF('Raw Player Stats'!$E$3:$E$1000=_xlfn.XLOOKUP(Results!$E$5,teams,team_id),ROW('Raw Player Stats'!$E$3:$E$1000)-ROW('Raw Player Stats'!$E$3)+1),ROWS('Raw Player Stats'!$E$3:E16))),"")</f>
        <v>Gui Santos</v>
      </c>
      <c r="B47">
        <f>IFERROR(_xlfn.XLOOKUP(A47,'Raw Player Stats'!$B$3:$B$613,'Raw Player Stats'!$H$3:$H$613),"")</f>
        <v>9.6999999999999993</v>
      </c>
      <c r="D47" t="str">
        <f>IFERROR(_xlfn.XLOOKUP(A47,'Raw Player Stats'!$B$3:$B$613,'Raw Player Stats'!$C$3:$C$613),"")</f>
        <v>PF</v>
      </c>
      <c r="H47" s="16">
        <v>13</v>
      </c>
      <c r="I47" t="str">
        <f ca="1"/>
        <v>Cory Joseph</v>
      </c>
      <c r="J47">
        <f ca="1"/>
        <v>11.4</v>
      </c>
      <c r="K47" t="str">
        <f ca="1">IFERROR(_xlfn.XLOOKUP(I47,'Raw Player Stats'!$B$3:$B$613,'Raw Player Stats'!$C$3:$C$613),"")</f>
        <v>PG</v>
      </c>
    </row>
    <row r="48" spans="1:11" x14ac:dyDescent="0.45">
      <c r="A48" t="str" cm="1">
        <f t="array" ref="A48">IFERROR(INDEX('Raw Player Stats'!$B$3:$B$1000,SMALL(IF('Raw Player Stats'!$E$3:$E$1000=_xlfn.XLOOKUP(Results!$E$5,teams,team_id),ROW('Raw Player Stats'!$E$3:$E$1000)-ROW('Raw Player Stats'!$E$3)+1),ROWS('Raw Player Stats'!$E$3:E17))),"")</f>
        <v>Dario Šarić</v>
      </c>
      <c r="B48">
        <f>IFERROR(_xlfn.XLOOKUP(A48,'Raw Player Stats'!$B$3:$B$613,'Raw Player Stats'!$H$3:$H$613),"")</f>
        <v>20</v>
      </c>
      <c r="D48" t="str">
        <f>IFERROR(_xlfn.XLOOKUP(A48,'Raw Player Stats'!$B$3:$B$613,'Raw Player Stats'!$C$3:$C$613),"")</f>
        <v>C</v>
      </c>
      <c r="H48" s="16">
        <v>14</v>
      </c>
      <c r="I48" t="str">
        <f ca="1"/>
        <v>Gui Santos</v>
      </c>
      <c r="J48">
        <f ca="1"/>
        <v>9.6999999999999993</v>
      </c>
      <c r="K48" t="str">
        <f ca="1">IFERROR(_xlfn.XLOOKUP(I48,'Raw Player Stats'!$B$3:$B$613,'Raw Player Stats'!$C$3:$C$613),"")</f>
        <v>PF</v>
      </c>
    </row>
    <row r="49" spans="1:11" x14ac:dyDescent="0.45">
      <c r="A49" t="str" cm="1">
        <f t="array" ref="A49">IFERROR(INDEX('Raw Player Stats'!$B$3:$B$1000,SMALL(IF('Raw Player Stats'!$E$3:$E$1000=_xlfn.XLOOKUP(Results!$E$5,teams,team_id),ROW('Raw Player Stats'!$E$3:$E$1000)-ROW('Raw Player Stats'!$E$3)+1),ROWS('Raw Player Stats'!$E$3:E18))),"")</f>
        <v>Klay Thompson</v>
      </c>
      <c r="B49">
        <f>IFERROR(_xlfn.XLOOKUP(A49,'Raw Player Stats'!$B$3:$B$613,'Raw Player Stats'!$H$3:$H$613),"")</f>
        <v>30.8</v>
      </c>
      <c r="D49" t="str">
        <f>IFERROR(_xlfn.XLOOKUP(A49,'Raw Player Stats'!$B$3:$B$613,'Raw Player Stats'!$C$3:$C$613),"")</f>
        <v>SF</v>
      </c>
      <c r="H49" s="16">
        <v>15</v>
      </c>
      <c r="I49" t="str">
        <f ca="1"/>
        <v>Jerome Robinson</v>
      </c>
      <c r="J49">
        <f ca="1"/>
        <v>3.3</v>
      </c>
      <c r="K49" t="str">
        <f ca="1">IFERROR(_xlfn.XLOOKUP(I49,'Raw Player Stats'!$B$3:$B$613,'Raw Player Stats'!$C$3:$C$613),"")</f>
        <v>SG</v>
      </c>
    </row>
    <row r="50" spans="1:11" x14ac:dyDescent="0.45">
      <c r="A50" t="str" cm="1">
        <f t="array" ref="A50">IFERROR(INDEX('Raw Player Stats'!$B$3:$B$1000,SMALL(IF('Raw Player Stats'!$E$3:$E$1000=_xlfn.XLOOKUP(Results!$E$5,teams,team_id),ROW('Raw Player Stats'!$E$3:$E$1000)-ROW('Raw Player Stats'!$E$3)+1),ROWS('Raw Player Stats'!$E$3:E19))),"")</f>
        <v>Andrew Wiggins</v>
      </c>
      <c r="B50">
        <f>IFERROR(_xlfn.XLOOKUP(A50,'Raw Player Stats'!$B$3:$B$613,'Raw Player Stats'!$H$3:$H$613),"")</f>
        <v>27</v>
      </c>
      <c r="D50" t="str">
        <f>IFERROR(_xlfn.XLOOKUP(A50,'Raw Player Stats'!$B$3:$B$613,'Raw Player Stats'!$C$3:$C$613),"")</f>
        <v>SF</v>
      </c>
      <c r="H50" s="16">
        <v>16</v>
      </c>
      <c r="I50" t="str">
        <f ca="1"/>
        <v>Usman Garuba</v>
      </c>
      <c r="J50">
        <f ca="1"/>
        <v>3</v>
      </c>
      <c r="K50" t="str">
        <f ca="1">IFERROR(_xlfn.XLOOKUP(I50,'Raw Player Stats'!$B$3:$B$613,'Raw Player Stats'!$C$3:$C$613),"")</f>
        <v>PF</v>
      </c>
    </row>
    <row r="51" spans="1:11" x14ac:dyDescent="0.45">
      <c r="A51" t="str" cm="1">
        <f t="array" ref="A51">IFERROR(INDEX('Raw Player Stats'!$B$3:$B$1000,SMALL(IF('Raw Player Stats'!$E$3:$E$1000=_xlfn.XLOOKUP(Results!$E$5,teams,team_id),ROW('Raw Player Stats'!$E$3:$E$1000)-ROW('Raw Player Stats'!$E$3)+1),ROWS('Raw Player Stats'!$E$3:E20))),"")</f>
        <v/>
      </c>
      <c r="B51" t="str">
        <f>IFERROR(_xlfn.XLOOKUP(A51,'Raw Player Stats'!$B$3:$B$613,'Raw Player Stats'!$H$3:$H$613),"")</f>
        <v/>
      </c>
      <c r="D51" t="str">
        <f>IFERROR(_xlfn.XLOOKUP(A51,'Raw Player Stats'!$B$3:$B$613,'Raw Player Stats'!$C$3:$C$613),"")</f>
        <v/>
      </c>
      <c r="K51" t="str">
        <f>IFERROR(_xlfn.XLOOKUP(I51,'Raw Player Stats'!$B$3:$B$613,'Raw Player Stats'!$C$3:$C$613),"")</f>
        <v/>
      </c>
    </row>
    <row r="52" spans="1:11" x14ac:dyDescent="0.45">
      <c r="A52" t="str" cm="1">
        <f t="array" ref="A52">IFERROR(INDEX('Raw Player Stats'!$B$3:$B$1000,SMALL(IF('Raw Player Stats'!$E$3:$E$1000=_xlfn.XLOOKUP(Results!$E$5,teams,team_id),ROW('Raw Player Stats'!$E$3:$E$1000)-ROW('Raw Player Stats'!$E$3)+1),ROWS('Raw Player Stats'!$E$3:E21))),"")</f>
        <v/>
      </c>
      <c r="B52" t="str">
        <f>IFERROR(_xlfn.XLOOKUP(A52,'Raw Player Stats'!$B$3:$B$613,'Raw Player Stats'!$H$3:$H$613),"")</f>
        <v/>
      </c>
      <c r="D52" t="str">
        <f>IFERROR(_xlfn.XLOOKUP(A52,'Raw Player Stats'!$B$3:$B$613,'Raw Player Stats'!$C$3:$C$613),"")</f>
        <v/>
      </c>
      <c r="K52" t="str">
        <f>IFERROR(_xlfn.XLOOKUP(I52,'Raw Player Stats'!$B$3:$B$613,'Raw Player Stats'!$C$3:$C$613),"")</f>
        <v/>
      </c>
    </row>
    <row r="53" spans="1:11" x14ac:dyDescent="0.45">
      <c r="A53" t="str" cm="1">
        <f t="array" ref="A53">IFERROR(INDEX('Raw Player Stats'!$B$3:$B$1000,SMALL(IF('Raw Player Stats'!$E$3:$E$1000=_xlfn.XLOOKUP(Results!$E$5,teams,team_id),ROW('Raw Player Stats'!$E$3:$E$1000)-ROW('Raw Player Stats'!$E$3)+1),ROWS('Raw Player Stats'!$E$3:E22))),"")</f>
        <v/>
      </c>
      <c r="B53" t="str">
        <f>IFERROR(_xlfn.XLOOKUP(A53,'Raw Player Stats'!$B$3:$B$613,'Raw Player Stats'!$H$3:$H$613),"")</f>
        <v/>
      </c>
      <c r="D53" t="str">
        <f>IFERROR(_xlfn.XLOOKUP(A53,'Raw Player Stats'!$B$3:$B$613,'Raw Player Stats'!$C$3:$C$613),"")</f>
        <v/>
      </c>
      <c r="K53" t="str">
        <f>IFERROR(_xlfn.XLOOKUP(I53,'Raw Player Stats'!$B$3:$B$613,'Raw Player Stats'!$C$3:$C$613),"")</f>
        <v/>
      </c>
    </row>
    <row r="54" spans="1:11" x14ac:dyDescent="0.45">
      <c r="A54" t="str" cm="1">
        <f t="array" ref="A54">IFERROR(INDEX('Raw Player Stats'!$B$3:$B$1000,SMALL(IF('Raw Player Stats'!$E$3:$E$1000=_xlfn.XLOOKUP(Results!$E$5,teams,team_id),ROW('Raw Player Stats'!$E$3:$E$1000)-ROW('Raw Player Stats'!$E$3)+1),ROWS('Raw Player Stats'!$E$3:E23))),"")</f>
        <v/>
      </c>
      <c r="B54" t="str">
        <f>IFERROR(_xlfn.XLOOKUP(A54,'Raw Player Stats'!$B$3:$B$613,'Raw Player Stats'!$H$3:$H$613),"")</f>
        <v/>
      </c>
      <c r="D54" t="str">
        <f>IFERROR(_xlfn.XLOOKUP(A54,'Raw Player Stats'!$B$3:$B$613,'Raw Player Stats'!$C$3:$C$613),"")</f>
        <v/>
      </c>
      <c r="K54" t="str">
        <f>IFERROR(_xlfn.XLOOKUP(I54,'Raw Player Stats'!$B$3:$B$613,'Raw Player Stats'!$C$3:$C$613),"")</f>
        <v/>
      </c>
    </row>
    <row r="55" spans="1:11" x14ac:dyDescent="0.45">
      <c r="A55" t="str" cm="1">
        <f t="array" ref="A55">IFERROR(INDEX('Raw Player Stats'!$B$3:$B$1000,SMALL(IF('Raw Player Stats'!$E$3:$E$1000=_xlfn.XLOOKUP(Results!$E$5,teams,team_id),ROW('Raw Player Stats'!$E$3:$E$1000)-ROW('Raw Player Stats'!$E$3)+1),ROWS('Raw Player Stats'!$E$3:E24))),"")</f>
        <v/>
      </c>
      <c r="B55" t="str">
        <f>IFERROR(_xlfn.XLOOKUP(A55,'Raw Player Stats'!$B$3:$B$613,'Raw Player Stats'!$H$3:$H$613),"")</f>
        <v/>
      </c>
      <c r="D55" t="str">
        <f>IFERROR(_xlfn.XLOOKUP(A55,'Raw Player Stats'!$B$3:$B$613,'Raw Player Stats'!$C$3:$C$613),"")</f>
        <v/>
      </c>
    </row>
    <row r="56" spans="1:11" x14ac:dyDescent="0.45">
      <c r="A56" t="str" cm="1">
        <f t="array" ref="A56">IFERROR(INDEX('Raw Player Stats'!$B$3:$B$1000,SMALL(IF('Raw Player Stats'!$E$3:$E$1000=_xlfn.XLOOKUP(Results!$E$5,teams,team_id),ROW('Raw Player Stats'!$E$3:$E$1000)-ROW('Raw Player Stats'!$E$3)+1),ROWS('Raw Player Stats'!$E$3:E25))),"")</f>
        <v/>
      </c>
      <c r="B56" t="str">
        <f>IFERROR(_xlfn.XLOOKUP(A56,'Raw Player Stats'!$B$3:$B$613,'Raw Player Stats'!$H$3:$H$613),"")</f>
        <v/>
      </c>
      <c r="D56" t="str">
        <f>IFERROR(_xlfn.XLOOKUP(A56,'Raw Player Stats'!$B$3:$B$613,'Raw Player Stats'!$C$3:$C$613),"")</f>
        <v/>
      </c>
    </row>
    <row r="57" spans="1:11" x14ac:dyDescent="0.45">
      <c r="A57" t="str" cm="1">
        <f t="array" ref="A57">IFERROR(INDEX('Raw Player Stats'!$B$3:$B$1000,SMALL(IF('Raw Player Stats'!$E$3:$E$1000=_xlfn.XLOOKUP(Results!$E$5,teams,team_id),ROW('Raw Player Stats'!$E$3:$E$1000)-ROW('Raw Player Stats'!$E$3)+1),ROWS('Raw Player Stats'!$E$3:E26))),"")</f>
        <v/>
      </c>
      <c r="B57" t="str">
        <f>IFERROR(_xlfn.XLOOKUP(A57,'Raw Player Stats'!$B$3:$B$613,'Raw Player Stats'!$H$3:$H$613),"")</f>
        <v/>
      </c>
      <c r="D57" t="str">
        <f>IFERROR(_xlfn.XLOOKUP(A57,'Raw Player Stats'!$B$3:$B$613,'Raw Player Stats'!$C$3:$C$613),"")</f>
        <v/>
      </c>
    </row>
    <row r="58" spans="1:11" x14ac:dyDescent="0.45">
      <c r="A58" t="str" cm="1">
        <f t="array" ref="A58">IFERROR(INDEX('Raw Player Stats'!$B$3:$B$1000,SMALL(IF('Raw Player Stats'!$E$3:$E$1000=_xlfn.XLOOKUP(Results!$E$5,teams,team_id),ROW('Raw Player Stats'!$E$3:$E$1000)-ROW('Raw Player Stats'!$E$3)+1),ROWS('Raw Player Stats'!$E$3:E27))),"")</f>
        <v/>
      </c>
      <c r="B58" t="str">
        <f>IFERROR(_xlfn.XLOOKUP(A58,'Raw Player Stats'!$B$3:$B$613,'Raw Player Stats'!$H$3:$H$613),"")</f>
        <v/>
      </c>
      <c r="D58" t="str">
        <f>IFERROR(_xlfn.XLOOKUP(A58,'Raw Player Stats'!$B$3:$B$613,'Raw Player Stats'!$C$3:$C$613),"")</f>
        <v/>
      </c>
    </row>
    <row r="59" spans="1:11" x14ac:dyDescent="0.45">
      <c r="A59" t="str" cm="1">
        <f t="array" ref="A59">IFERROR(INDEX('Raw Player Stats'!$B$3:$B$1000,SMALL(IF('Raw Player Stats'!$E$3:$E$1000=_xlfn.XLOOKUP(Results!$E$5,teams,team_id),ROW('Raw Player Stats'!$E$3:$E$1000)-ROW('Raw Player Stats'!$E$3)+1),ROWS('Raw Player Stats'!$E$3:E28))),"")</f>
        <v/>
      </c>
      <c r="B59" t="str">
        <f>IFERROR(_xlfn.XLOOKUP(A59,'Raw Player Stats'!$B$3:$B$613,'Raw Player Stats'!$H$3:$H$613),"")</f>
        <v/>
      </c>
      <c r="D59" t="str">
        <f>IFERROR(_xlfn.XLOOKUP(A59,'Raw Player Stats'!$B$3:$B$613,'Raw Player Stats'!$C$3:$C$613),"")</f>
        <v/>
      </c>
    </row>
    <row r="60" spans="1:11" x14ac:dyDescent="0.45">
      <c r="A60" t="str" cm="1">
        <f t="array" ref="A60">IFERROR(INDEX('Raw Player Stats'!$B$3:$B$1000,SMALL(IF('Raw Player Stats'!$E$3:$E$1000=_xlfn.XLOOKUP(Results!$E$5,teams,team_id),ROW('Raw Player Stats'!$E$3:$E$1000)-ROW('Raw Player Stats'!$E$3)+1),ROWS('Raw Player Stats'!$E$3:E29))),"")</f>
        <v/>
      </c>
      <c r="B60" t="str">
        <f>IFERROR(_xlfn.XLOOKUP(A60,'Raw Player Stats'!$B$3:$B$613,'Raw Player Stats'!$H$3:$H$613),"")</f>
        <v/>
      </c>
      <c r="D60" t="str">
        <f>IFERROR(_xlfn.XLOOKUP(A60,'Raw Player Stats'!$B$3:$B$613,'Raw Player Stats'!$C$3:$C$613),"")</f>
        <v/>
      </c>
    </row>
  </sheetData>
  <mergeCells count="2">
    <mergeCell ref="A2:K2"/>
    <mergeCell ref="A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Raw Player Stats</vt:lpstr>
      <vt:lpstr>Team stats</vt:lpstr>
      <vt:lpstr>Team ID</vt:lpstr>
      <vt:lpstr>Results</vt:lpstr>
      <vt:lpstr>Player Working</vt:lpstr>
      <vt:lpstr>team_id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2024-02-10T12:19:49Z</dcterms:modified>
</cp:coreProperties>
</file>