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D1F1A6F5-F517-4F1A-9010-954CE5CBBE9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3" l="1"/>
  <c r="N232" i="1"/>
  <c r="N233" i="1"/>
  <c r="N234" i="1"/>
  <c r="M234" i="1"/>
  <c r="M233" i="1"/>
  <c r="M232" i="1"/>
  <c r="E32" i="3" s="1"/>
  <c r="N230" i="1"/>
  <c r="N231" i="1"/>
  <c r="M231" i="1"/>
  <c r="M230" i="1"/>
  <c r="N222" i="1"/>
  <c r="N223" i="1"/>
  <c r="N224" i="1"/>
  <c r="N225" i="1"/>
  <c r="N226" i="1"/>
  <c r="N227" i="1"/>
  <c r="N228" i="1"/>
  <c r="N229" i="1"/>
  <c r="M229" i="1"/>
  <c r="M228" i="1"/>
  <c r="M227" i="1"/>
  <c r="M226" i="1"/>
  <c r="M225" i="1"/>
  <c r="M224" i="1"/>
  <c r="M223" i="1"/>
  <c r="M222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N207" i="1"/>
  <c r="N208" i="1"/>
  <c r="N209" i="1"/>
  <c r="M209" i="1"/>
  <c r="E29" i="3" s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F27" i="3" s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33" i="3"/>
  <c r="F34" i="3"/>
  <c r="F35" i="3"/>
  <c r="F36" i="3"/>
  <c r="F37" i="3"/>
  <c r="E33" i="3"/>
  <c r="E34" i="3"/>
  <c r="E35" i="3"/>
  <c r="E36" i="3"/>
  <c r="E37" i="3"/>
  <c r="M104" i="1"/>
  <c r="M103" i="1"/>
  <c r="M102" i="1"/>
  <c r="M101" i="1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E31" i="3" l="1"/>
  <c r="F31" i="3"/>
  <c r="F28" i="3"/>
  <c r="F29" i="3"/>
  <c r="E30" i="3"/>
  <c r="B17" i="3"/>
  <c r="B21" i="3"/>
  <c r="B25" i="3"/>
  <c r="B29" i="3"/>
  <c r="B33" i="3"/>
  <c r="B14" i="3"/>
  <c r="C29" i="3"/>
  <c r="B2" i="3"/>
  <c r="B4" i="3"/>
  <c r="C17" i="3"/>
  <c r="C21" i="3"/>
  <c r="C25" i="3"/>
  <c r="C37" i="3"/>
  <c r="C2" i="3"/>
  <c r="B18" i="3"/>
  <c r="B22" i="3"/>
  <c r="B26" i="3"/>
  <c r="B30" i="3"/>
  <c r="B34" i="3"/>
  <c r="B8" i="3"/>
  <c r="C3" i="3"/>
  <c r="C11" i="3"/>
  <c r="C12" i="3"/>
  <c r="C5" i="3"/>
  <c r="C15" i="3"/>
  <c r="C27" i="3"/>
  <c r="B3" i="3"/>
  <c r="C6" i="3"/>
  <c r="B12" i="3"/>
  <c r="C18" i="3"/>
  <c r="C22" i="3"/>
  <c r="D22" i="3" s="1"/>
  <c r="C26" i="3"/>
  <c r="C30" i="3"/>
  <c r="C34" i="3"/>
  <c r="B9" i="3"/>
  <c r="C4" i="3"/>
  <c r="B10" i="3"/>
  <c r="C19" i="3"/>
  <c r="C31" i="3"/>
  <c r="B11" i="3"/>
  <c r="B36" i="3"/>
  <c r="B15" i="3"/>
  <c r="B19" i="3"/>
  <c r="B23" i="3"/>
  <c r="B27" i="3"/>
  <c r="B31" i="3"/>
  <c r="B35" i="3"/>
  <c r="C13" i="3"/>
  <c r="C23" i="3"/>
  <c r="C35" i="3"/>
  <c r="C14" i="3"/>
  <c r="D14" i="3" s="1"/>
  <c r="B16" i="3"/>
  <c r="B20" i="3"/>
  <c r="B24" i="3"/>
  <c r="B28" i="3"/>
  <c r="B32" i="3"/>
  <c r="F30" i="3"/>
  <c r="C16" i="3"/>
  <c r="C20" i="3"/>
  <c r="C24" i="3"/>
  <c r="C28" i="3"/>
  <c r="C32" i="3"/>
  <c r="C36" i="3"/>
  <c r="B5" i="3"/>
  <c r="D5" i="3" s="1"/>
  <c r="B13" i="3"/>
  <c r="C8" i="3"/>
  <c r="D8" i="3" s="1"/>
  <c r="B37" i="3"/>
  <c r="B6" i="3"/>
  <c r="D6" i="3" s="1"/>
  <c r="C9" i="3"/>
  <c r="C33" i="3"/>
  <c r="D33" i="3" s="1"/>
  <c r="B7" i="3"/>
  <c r="C10" i="3"/>
  <c r="C7" i="3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E5" i="3"/>
  <c r="F11" i="3"/>
  <c r="F12" i="3"/>
  <c r="F5" i="3"/>
  <c r="E11" i="3"/>
  <c r="E13" i="3"/>
  <c r="F13" i="3"/>
  <c r="D25" i="3"/>
  <c r="D17" i="3"/>
  <c r="G2" i="3" a="1"/>
  <c r="G2" i="3" s="1"/>
  <c r="D2" i="3"/>
  <c r="D11" i="3"/>
  <c r="D21" i="3" l="1"/>
  <c r="D26" i="3"/>
  <c r="D4" i="3"/>
  <c r="R29" i="3" a="1"/>
  <c r="R29" i="3" s="1"/>
  <c r="Q27" i="3" a="1"/>
  <c r="Q27" i="3" s="1"/>
  <c r="R28" i="3" a="1"/>
  <c r="R28" i="3" s="1"/>
  <c r="D37" i="3"/>
  <c r="D15" i="3"/>
  <c r="D34" i="3"/>
  <c r="G3" i="3" a="1"/>
  <c r="G3" i="3" s="1"/>
  <c r="D30" i="3"/>
  <c r="D19" i="3"/>
  <c r="D27" i="3"/>
  <c r="G4" i="3" a="1"/>
  <c r="G4" i="3" s="1"/>
  <c r="D3" i="3"/>
  <c r="D10" i="3"/>
  <c r="D29" i="3"/>
  <c r="D16" i="3"/>
  <c r="D13" i="3"/>
  <c r="D36" i="3"/>
  <c r="G5" i="3" a="1"/>
  <c r="G5" i="3" s="1"/>
  <c r="D32" i="3"/>
  <c r="D9" i="3"/>
  <c r="D23" i="3"/>
  <c r="D24" i="3"/>
  <c r="D20" i="3"/>
  <c r="G18" i="3" a="1"/>
  <c r="G18" i="3" s="1"/>
  <c r="D28" i="3"/>
  <c r="D35" i="3"/>
  <c r="D31" i="3"/>
  <c r="D12" i="3"/>
  <c r="D18" i="3"/>
  <c r="Q28" i="3" a="1"/>
  <c r="Q28" i="3" s="1"/>
  <c r="G6" i="3" a="1"/>
  <c r="G6" i="3" s="1"/>
  <c r="G35" i="3" a="1"/>
  <c r="G35" i="3" s="1"/>
  <c r="G20" i="3" a="1"/>
  <c r="G20" i="3" s="1"/>
  <c r="G27" i="3" a="1"/>
  <c r="G27" i="3" s="1"/>
  <c r="G7" i="3" a="1"/>
  <c r="G7" i="3" s="1"/>
  <c r="G29" i="3" a="1"/>
  <c r="G29" i="3" s="1"/>
  <c r="G17" i="3" a="1"/>
  <c r="G17" i="3" s="1"/>
  <c r="G32" i="3" a="1"/>
  <c r="G32" i="3" s="1"/>
  <c r="G8" i="3" a="1"/>
  <c r="G8" i="3" s="1"/>
  <c r="G16" i="3" a="1"/>
  <c r="G16" i="3" s="1"/>
  <c r="G26" i="3" a="1"/>
  <c r="G26" i="3" s="1"/>
  <c r="G23" i="3" a="1"/>
  <c r="G23" i="3" s="1"/>
  <c r="G25" i="3" a="1"/>
  <c r="G25" i="3" s="1"/>
  <c r="G36" i="3" a="1"/>
  <c r="G36" i="3" s="1"/>
  <c r="G28" i="3" a="1"/>
  <c r="G28" i="3" s="1"/>
  <c r="G9" i="3" a="1"/>
  <c r="G9" i="3" s="1"/>
  <c r="G10" i="3" a="1"/>
  <c r="G10" i="3" s="1"/>
  <c r="G34" i="3" a="1"/>
  <c r="G34" i="3" s="1"/>
  <c r="G22" i="3" a="1"/>
  <c r="G22" i="3" s="1"/>
  <c r="G19" i="3" a="1"/>
  <c r="G19" i="3" s="1"/>
  <c r="D7" i="3"/>
  <c r="G11" i="3" a="1"/>
  <c r="G11" i="3" s="1"/>
  <c r="G14" i="3" a="1"/>
  <c r="G14" i="3" s="1"/>
  <c r="G31" i="3" a="1"/>
  <c r="G31" i="3" s="1"/>
  <c r="G24" i="3" a="1"/>
  <c r="G24" i="3" s="1"/>
  <c r="G15" i="3" a="1"/>
  <c r="G15" i="3" s="1"/>
  <c r="G12" i="3" a="1"/>
  <c r="G12" i="3" s="1"/>
  <c r="G21" i="3" a="1"/>
  <c r="G21" i="3" s="1"/>
  <c r="G37" i="3" a="1"/>
  <c r="G37" i="3" s="1"/>
  <c r="G33" i="3" a="1"/>
  <c r="G33" i="3" s="1"/>
  <c r="G13" i="3" a="1"/>
  <c r="G13" i="3" s="1"/>
  <c r="G30" i="3" a="1"/>
  <c r="G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<sst xmlns="http://schemas.openxmlformats.org/spreadsheetml/2006/main" count="2596" uniqueCount="139">
  <si>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</si>
  <si>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</si>
  <si>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</si>
  <si>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</si>
  <si>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</si>
  <si>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</si>
  <si>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</si>
  <si>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</si>
  <si>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</si>
  <si>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</si>
  <si>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</si>
  <si>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</si>
  <si>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</si>
  <si>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</si>
  <si>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</si>
  <si>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</si>
  <si>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</si>
  <si>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</si>
  <si>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</si>
  <si>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</si>
  <si>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</si>
  <si>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</si>
  <si>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</si>
  <si>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</si>
  <si>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</si>
  <si>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</si>
  <si>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</si>
  <si>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</si>
  <si>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</si>
  <si>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</si>
  <si>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</si>
  <si>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</si>
  <si>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</si>
  <si>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</si>
  <si>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</si>
  <si>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</si>
  <si>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</si>
  <si>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</si>
  <si>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</si>
  <si>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</si>
  <si>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</si>
  <si>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</si>
  <si>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</si>
  <si>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</si>
  <si>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</si>
  <si>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</si>
  <si>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</si>
  <si>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</si>
  <si>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</si>
  <si>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</si>
  <si>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</si>
  <si>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</si>
  <si>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</si>
  <si>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</si>
  <si>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</si>
  <si>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</si>
  <si>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</si>
  <si>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</si>
  <si>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</si>
  <si>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</si>
  <si>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</si>
  <si>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</si>
  <si>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</si>
  <si>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</si>
  <si>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</si>
  <si>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</si>
  <si>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</si>
  <si>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</si>
  <si>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</si>
  <si>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</si>
  <si>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</si>
  <si>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</si>
  <si>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</si>
  <si>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</si>
  <si>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</si>
  <si>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</si>
  <si>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</si>
  <si>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</si>
  <si>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</si>
  <si>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</si>
  <si>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</si>
  <si>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</si>
  <si>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</si>
  <si>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</si>
  <si>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</si>
  <si>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</si>
  <si>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</si>
  <si>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</si>
  <si>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</si>
  <si>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</si>
  <si>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</si>
  <si>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</si>
  <si>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</si>
  <si>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</si>
  <si>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</si>
  <si>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</si>
  <si>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</si>
  <si>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</si>
  <si>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</si>
  <si>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</si>
  <si>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</si>
  <si>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</si>
  <si>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</si>
  <si>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</si>
  <si>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</si>
  <si>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</si>
  <si>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</si>
  <si>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</si>
  <si>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</si>
  <si>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</si>
  <si>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</si>
  <si>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</si>
  <si>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</si>
  <si>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</si>
  <si>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</si>
  <si>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</si>
  <si>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</si>
  <si>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</si>
  <si>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</si>
  <si>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</si>
  <si>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</si>
  <si>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</si>
  <si>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</si>
  <si>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</si>
  <si>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</si>
  <si>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</si>
  <si>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</si>
  <si>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</si>
  <si>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</si>
  <si>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</si>
  <si>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</si>
  <si>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</si>
  <si>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</si>
  <si>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</si>
  <si>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</si>
  <si>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</si>
  <si>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v1.1 Accuracy</t>
  </si>
  <si>
    <t>3-Feb to 15-Feb</t>
  </si>
  <si>
    <t>22-Feb to 23-Feb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</si>
</sst>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Sheet2!$A$2:$A$30</c:f>
              <c:strCache>
                <c:ptCount val="2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</c:strCache>
            </c:strRef>
          </c:cat>
          <c:val>
            <c:numRef>
              <c:f>Sheet2!$D$2:$D$30</c:f>
              <c:numCache>
                <c:formatCode>0.00</c:formatCode>
                <c:ptCount val="29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  <c:pt idx="27">
                  <c:v>0.33333333333333331</c:v>
                </c:pt>
                <c:pt idx="28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Sheet2!$G$2:$G$28</c:f>
              <c:numCache>
                <c:formatCode>0.000</c:formatCode>
                <c:ptCount val="27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4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234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30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x14ac:dyDescent="0.45">
      <c r="A210" s="3" t="s">
        <v>120</v>
      </c>
      <c r="B210" t="s">
        <v>12</v>
      </c>
      <c r="C210" t="s">
        <v>18</v>
      </c>
      <c r="D210" s="7">
        <v>116</v>
      </c>
      <c r="E210" t="s">
        <v>46</v>
      </c>
      <c r="F210" s="7">
        <v>109</v>
      </c>
      <c r="G210" t="s">
        <v>15</v>
      </c>
      <c r="H210" t="s">
        <v>93</v>
      </c>
      <c r="I210" t="s">
        <v>18</v>
      </c>
      <c r="J210" t="s">
        <v>46</v>
      </c>
      <c r="K210" s="11" t="s">
        <v>18</v>
      </c>
      <c r="L210" s="6" t="s">
        <v>97</v>
      </c>
      <c r="M210" s="7">
        <f t="shared" si="5"/>
        <v>7</v>
      </c>
      <c r="N210" t="b">
        <f t="shared" si="6"/>
        <v>1</v>
      </c>
    </row>
    <row r="211" spans="1:14" x14ac:dyDescent="0.45">
      <c r="A211" s="3" t="s">
        <v>120</v>
      </c>
      <c r="B211" t="s">
        <v>12</v>
      </c>
      <c r="C211" t="s">
        <v>42</v>
      </c>
      <c r="D211" s="7">
        <v>115</v>
      </c>
      <c r="E211" t="s">
        <v>32</v>
      </c>
      <c r="F211" s="7">
        <v>129</v>
      </c>
      <c r="G211" t="s">
        <v>15</v>
      </c>
      <c r="H211" t="s">
        <v>75</v>
      </c>
      <c r="I211" t="s">
        <v>32</v>
      </c>
      <c r="J211" t="s">
        <v>42</v>
      </c>
      <c r="K211" s="11" t="s">
        <v>32</v>
      </c>
      <c r="L211" s="6" t="s">
        <v>97</v>
      </c>
      <c r="M211" s="7">
        <f t="shared" si="5"/>
        <v>14</v>
      </c>
      <c r="N211" t="b">
        <f t="shared" si="6"/>
        <v>1</v>
      </c>
    </row>
    <row r="212" spans="1:14" x14ac:dyDescent="0.45">
      <c r="A212" s="3" t="s">
        <v>120</v>
      </c>
      <c r="B212" t="s">
        <v>12</v>
      </c>
      <c r="C212" t="s">
        <v>49</v>
      </c>
      <c r="D212" s="7">
        <v>110</v>
      </c>
      <c r="E212" t="s">
        <v>17</v>
      </c>
      <c r="F212" s="7">
        <v>96</v>
      </c>
      <c r="G212" t="s">
        <v>15</v>
      </c>
      <c r="H212" t="s">
        <v>66</v>
      </c>
      <c r="I212" t="s">
        <v>49</v>
      </c>
      <c r="J212" t="s">
        <v>17</v>
      </c>
      <c r="K212" s="11" t="s">
        <v>49</v>
      </c>
      <c r="L212" s="6" t="s">
        <v>97</v>
      </c>
      <c r="M212" s="7">
        <f t="shared" si="5"/>
        <v>14</v>
      </c>
      <c r="N212" t="b">
        <f t="shared" si="6"/>
        <v>1</v>
      </c>
    </row>
    <row r="213" spans="1:14" x14ac:dyDescent="0.45">
      <c r="A213" s="3" t="s">
        <v>120</v>
      </c>
      <c r="B213" t="s">
        <v>12</v>
      </c>
      <c r="C213" t="s">
        <v>36</v>
      </c>
      <c r="D213" s="7">
        <v>93</v>
      </c>
      <c r="E213" t="s">
        <v>48</v>
      </c>
      <c r="F213" s="7">
        <v>121</v>
      </c>
      <c r="G213" t="s">
        <v>15</v>
      </c>
      <c r="H213" t="s">
        <v>67</v>
      </c>
      <c r="I213" t="s">
        <v>48</v>
      </c>
      <c r="J213" t="s">
        <v>36</v>
      </c>
      <c r="K213" s="11" t="s">
        <v>48</v>
      </c>
      <c r="L213" s="6" t="s">
        <v>97</v>
      </c>
      <c r="M213" s="7">
        <f t="shared" si="5"/>
        <v>28</v>
      </c>
      <c r="N213" t="b">
        <f t="shared" si="6"/>
        <v>1</v>
      </c>
    </row>
    <row r="214" spans="1:14" x14ac:dyDescent="0.45">
      <c r="A214" s="3" t="s">
        <v>120</v>
      </c>
      <c r="B214" t="s">
        <v>20</v>
      </c>
      <c r="C214" t="s">
        <v>28</v>
      </c>
      <c r="D214" s="7">
        <v>113</v>
      </c>
      <c r="E214" t="s">
        <v>69</v>
      </c>
      <c r="F214" s="7">
        <v>123</v>
      </c>
      <c r="G214" t="s">
        <v>15</v>
      </c>
      <c r="H214" t="s">
        <v>70</v>
      </c>
      <c r="I214" t="s">
        <v>69</v>
      </c>
      <c r="J214" t="s">
        <v>28</v>
      </c>
      <c r="K214" t="s">
        <v>28</v>
      </c>
      <c r="L214" s="6" t="s">
        <v>98</v>
      </c>
      <c r="M214" s="7">
        <f t="shared" si="5"/>
        <v>10</v>
      </c>
      <c r="N214" t="b">
        <f t="shared" si="6"/>
        <v>0</v>
      </c>
    </row>
    <row r="215" spans="1:14" x14ac:dyDescent="0.45">
      <c r="A215" s="3" t="s">
        <v>120</v>
      </c>
      <c r="B215" t="s">
        <v>24</v>
      </c>
      <c r="C215" t="s">
        <v>22</v>
      </c>
      <c r="D215" s="7">
        <v>129</v>
      </c>
      <c r="E215" t="s">
        <v>52</v>
      </c>
      <c r="F215" s="7">
        <v>112</v>
      </c>
      <c r="G215" t="s">
        <v>15</v>
      </c>
      <c r="H215" t="s">
        <v>53</v>
      </c>
      <c r="I215" t="s">
        <v>22</v>
      </c>
      <c r="J215" t="s">
        <v>52</v>
      </c>
      <c r="K215" s="11" t="s">
        <v>22</v>
      </c>
      <c r="L215" s="6" t="s">
        <v>97</v>
      </c>
      <c r="M215" s="7">
        <f t="shared" si="5"/>
        <v>17</v>
      </c>
      <c r="N215" t="b">
        <f t="shared" si="6"/>
        <v>1</v>
      </c>
    </row>
    <row r="216" spans="1:14" x14ac:dyDescent="0.45">
      <c r="A216" s="3" t="s">
        <v>120</v>
      </c>
      <c r="B216" t="s">
        <v>24</v>
      </c>
      <c r="C216" t="s">
        <v>55</v>
      </c>
      <c r="D216" s="7">
        <v>105</v>
      </c>
      <c r="E216" t="s">
        <v>29</v>
      </c>
      <c r="F216" s="7">
        <v>127</v>
      </c>
      <c r="G216" t="s">
        <v>15</v>
      </c>
      <c r="H216" t="s">
        <v>30</v>
      </c>
      <c r="I216" t="s">
        <v>29</v>
      </c>
      <c r="J216" t="s">
        <v>55</v>
      </c>
      <c r="K216" t="s">
        <v>55</v>
      </c>
      <c r="L216" s="6" t="s">
        <v>98</v>
      </c>
      <c r="M216" s="7">
        <f t="shared" si="5"/>
        <v>22</v>
      </c>
      <c r="N216" t="b">
        <f t="shared" si="6"/>
        <v>0</v>
      </c>
    </row>
    <row r="217" spans="1:14" x14ac:dyDescent="0.45">
      <c r="A217" s="3" t="s">
        <v>120</v>
      </c>
      <c r="B217" t="s">
        <v>24</v>
      </c>
      <c r="C217" t="s">
        <v>62</v>
      </c>
      <c r="D217" s="7">
        <v>107</v>
      </c>
      <c r="E217" t="s">
        <v>57</v>
      </c>
      <c r="F217" s="7">
        <v>129</v>
      </c>
      <c r="G217" t="s">
        <v>15</v>
      </c>
      <c r="H217" t="s">
        <v>77</v>
      </c>
      <c r="I217" t="s">
        <v>57</v>
      </c>
      <c r="J217" t="s">
        <v>62</v>
      </c>
      <c r="K217" s="11" t="s">
        <v>57</v>
      </c>
      <c r="L217" s="6" t="s">
        <v>97</v>
      </c>
      <c r="M217" s="7">
        <f t="shared" si="5"/>
        <v>22</v>
      </c>
      <c r="N217" t="b">
        <f t="shared" si="6"/>
        <v>1</v>
      </c>
    </row>
    <row r="218" spans="1:14" x14ac:dyDescent="0.45">
      <c r="A218" s="3" t="s">
        <v>120</v>
      </c>
      <c r="B218" t="s">
        <v>71</v>
      </c>
      <c r="C218" t="s">
        <v>44</v>
      </c>
      <c r="D218" s="7">
        <v>110</v>
      </c>
      <c r="E218" t="s">
        <v>21</v>
      </c>
      <c r="F218" s="7">
        <v>130</v>
      </c>
      <c r="G218" t="s">
        <v>15</v>
      </c>
      <c r="H218" t="s">
        <v>90</v>
      </c>
      <c r="I218" t="s">
        <v>21</v>
      </c>
      <c r="J218" t="s">
        <v>44</v>
      </c>
      <c r="K218" s="11" t="s">
        <v>21</v>
      </c>
      <c r="L218" s="6" t="s">
        <v>97</v>
      </c>
      <c r="M218" s="7">
        <f t="shared" si="5"/>
        <v>20</v>
      </c>
      <c r="N218" t="b">
        <f t="shared" si="6"/>
        <v>1</v>
      </c>
    </row>
    <row r="219" spans="1:14" x14ac:dyDescent="0.45">
      <c r="A219" s="3" t="s">
        <v>120</v>
      </c>
      <c r="B219" t="s">
        <v>71</v>
      </c>
      <c r="C219" t="s">
        <v>14</v>
      </c>
      <c r="D219" s="7">
        <v>115</v>
      </c>
      <c r="E219" t="s">
        <v>54</v>
      </c>
      <c r="F219" s="7">
        <v>107</v>
      </c>
      <c r="G219" t="s">
        <v>15</v>
      </c>
      <c r="H219" t="s">
        <v>130</v>
      </c>
      <c r="I219" t="s">
        <v>14</v>
      </c>
      <c r="J219" t="s">
        <v>54</v>
      </c>
      <c r="K219" t="s">
        <v>54</v>
      </c>
      <c r="L219" s="6" t="s">
        <v>98</v>
      </c>
      <c r="M219" s="7">
        <f t="shared" si="5"/>
        <v>8</v>
      </c>
      <c r="N219" t="b">
        <f t="shared" si="6"/>
        <v>0</v>
      </c>
    </row>
    <row r="220" spans="1:14" x14ac:dyDescent="0.45">
      <c r="A220" s="3" t="s">
        <v>120</v>
      </c>
      <c r="B220" t="s">
        <v>31</v>
      </c>
      <c r="C220" t="s">
        <v>37</v>
      </c>
      <c r="D220" s="7">
        <v>110</v>
      </c>
      <c r="E220" t="s">
        <v>82</v>
      </c>
      <c r="F220" s="7">
        <v>128</v>
      </c>
      <c r="G220" t="s">
        <v>15</v>
      </c>
      <c r="H220" t="s">
        <v>83</v>
      </c>
      <c r="I220" t="s">
        <v>82</v>
      </c>
      <c r="J220" t="s">
        <v>37</v>
      </c>
      <c r="K220" t="s">
        <v>37</v>
      </c>
      <c r="L220" s="6" t="s">
        <v>98</v>
      </c>
      <c r="M220" s="7">
        <f t="shared" si="5"/>
        <v>18</v>
      </c>
      <c r="N220" t="b">
        <f t="shared" si="6"/>
        <v>0</v>
      </c>
    </row>
    <row r="221" spans="1:14" x14ac:dyDescent="0.45">
      <c r="A221" s="3" t="s">
        <v>120</v>
      </c>
      <c r="B221" t="s">
        <v>31</v>
      </c>
      <c r="C221" t="s">
        <v>13</v>
      </c>
      <c r="D221" s="7">
        <v>122</v>
      </c>
      <c r="E221" t="s">
        <v>72</v>
      </c>
      <c r="F221" s="7">
        <v>127</v>
      </c>
      <c r="G221" t="s">
        <v>15</v>
      </c>
      <c r="H221" t="s">
        <v>73</v>
      </c>
      <c r="I221" t="s">
        <v>72</v>
      </c>
      <c r="J221" t="s">
        <v>13</v>
      </c>
      <c r="K221" s="11" t="s">
        <v>72</v>
      </c>
      <c r="L221" s="6" t="s">
        <v>97</v>
      </c>
      <c r="M221" s="7">
        <f t="shared" si="5"/>
        <v>5</v>
      </c>
      <c r="N221" t="b">
        <f t="shared" si="6"/>
        <v>1</v>
      </c>
    </row>
    <row r="222" spans="1:14" x14ac:dyDescent="0.45">
      <c r="A222" s="3" t="s">
        <v>121</v>
      </c>
      <c r="B222" t="s">
        <v>20</v>
      </c>
      <c r="C222" t="s">
        <v>48</v>
      </c>
      <c r="D222" s="7">
        <v>123</v>
      </c>
      <c r="E222" t="s">
        <v>25</v>
      </c>
      <c r="F222" s="7">
        <v>121</v>
      </c>
      <c r="G222" t="s">
        <v>15</v>
      </c>
      <c r="H222" t="s">
        <v>47</v>
      </c>
      <c r="I222" t="s">
        <v>48</v>
      </c>
      <c r="J222" t="s">
        <v>25</v>
      </c>
      <c r="K222" s="11" t="s">
        <v>48</v>
      </c>
      <c r="L222" s="6" t="s">
        <v>97</v>
      </c>
      <c r="M222" s="7">
        <f t="shared" si="5"/>
        <v>2</v>
      </c>
      <c r="N222" t="b">
        <f t="shared" si="6"/>
        <v>1</v>
      </c>
    </row>
    <row r="223" spans="1:14" x14ac:dyDescent="0.45">
      <c r="A223" s="3" t="s">
        <v>121</v>
      </c>
      <c r="B223" t="s">
        <v>20</v>
      </c>
      <c r="C223" t="s">
        <v>46</v>
      </c>
      <c r="D223" s="7">
        <v>97</v>
      </c>
      <c r="E223" t="s">
        <v>17</v>
      </c>
      <c r="F223" s="7">
        <v>104</v>
      </c>
      <c r="G223" t="s">
        <v>15</v>
      </c>
      <c r="H223" t="s">
        <v>66</v>
      </c>
      <c r="I223" t="s">
        <v>17</v>
      </c>
      <c r="J223" t="s">
        <v>46</v>
      </c>
      <c r="K223" t="s">
        <v>46</v>
      </c>
      <c r="L223" s="6" t="s">
        <v>98</v>
      </c>
      <c r="M223" s="7">
        <f t="shared" si="5"/>
        <v>7</v>
      </c>
      <c r="N223" t="b">
        <f t="shared" si="6"/>
        <v>0</v>
      </c>
    </row>
    <row r="224" spans="1:14" x14ac:dyDescent="0.45">
      <c r="A224" s="3" t="s">
        <v>121</v>
      </c>
      <c r="B224" t="s">
        <v>24</v>
      </c>
      <c r="C224" t="s">
        <v>28</v>
      </c>
      <c r="D224" s="7">
        <v>110</v>
      </c>
      <c r="E224" t="s">
        <v>55</v>
      </c>
      <c r="F224" s="7">
        <v>114</v>
      </c>
      <c r="G224" t="s">
        <v>15</v>
      </c>
      <c r="H224" t="s">
        <v>56</v>
      </c>
      <c r="I224" t="s">
        <v>55</v>
      </c>
      <c r="J224" t="s">
        <v>28</v>
      </c>
      <c r="K224" s="11" t="s">
        <v>55</v>
      </c>
      <c r="L224" s="6" t="s">
        <v>97</v>
      </c>
      <c r="M224" s="7">
        <f t="shared" si="5"/>
        <v>4</v>
      </c>
      <c r="N224" t="b">
        <f t="shared" si="6"/>
        <v>1</v>
      </c>
    </row>
    <row r="225" spans="1:14" x14ac:dyDescent="0.45">
      <c r="A225" s="3" t="s">
        <v>121</v>
      </c>
      <c r="B225" t="s">
        <v>24</v>
      </c>
      <c r="C225" t="s">
        <v>62</v>
      </c>
      <c r="D225" s="7">
        <v>101</v>
      </c>
      <c r="E225" t="s">
        <v>51</v>
      </c>
      <c r="F225" s="7">
        <v>95</v>
      </c>
      <c r="G225" t="s">
        <v>15</v>
      </c>
      <c r="H225" t="s">
        <v>86</v>
      </c>
      <c r="I225" t="s">
        <v>62</v>
      </c>
      <c r="J225" t="s">
        <v>51</v>
      </c>
      <c r="K225" s="11" t="s">
        <v>62</v>
      </c>
      <c r="L225" s="6" t="s">
        <v>97</v>
      </c>
      <c r="M225" s="7">
        <f t="shared" si="5"/>
        <v>6</v>
      </c>
      <c r="N225" t="b">
        <f t="shared" si="6"/>
        <v>1</v>
      </c>
    </row>
    <row r="226" spans="1:14" x14ac:dyDescent="0.45">
      <c r="A226" s="3" t="s">
        <v>121</v>
      </c>
      <c r="B226" t="s">
        <v>24</v>
      </c>
      <c r="C226" t="s">
        <v>26</v>
      </c>
      <c r="D226" s="7">
        <v>106</v>
      </c>
      <c r="E226" t="s">
        <v>29</v>
      </c>
      <c r="F226" s="7">
        <v>95</v>
      </c>
      <c r="G226" t="s">
        <v>15</v>
      </c>
      <c r="H226" t="s">
        <v>30</v>
      </c>
      <c r="I226" t="s">
        <v>26</v>
      </c>
      <c r="J226" t="s">
        <v>29</v>
      </c>
      <c r="K226" t="s">
        <v>29</v>
      </c>
      <c r="L226" s="6" t="s">
        <v>98</v>
      </c>
      <c r="M226" s="7">
        <f t="shared" si="5"/>
        <v>11</v>
      </c>
      <c r="N226" t="b">
        <f t="shared" si="6"/>
        <v>0</v>
      </c>
    </row>
    <row r="227" spans="1:14" x14ac:dyDescent="0.45">
      <c r="A227" s="3" t="s">
        <v>121</v>
      </c>
      <c r="B227" t="s">
        <v>24</v>
      </c>
      <c r="C227" t="s">
        <v>44</v>
      </c>
      <c r="D227" s="7">
        <v>106</v>
      </c>
      <c r="E227" t="s">
        <v>57</v>
      </c>
      <c r="F227" s="7">
        <v>147</v>
      </c>
      <c r="G227" t="s">
        <v>15</v>
      </c>
      <c r="H227" t="s">
        <v>77</v>
      </c>
      <c r="I227" t="s">
        <v>57</v>
      </c>
      <c r="J227" t="s">
        <v>44</v>
      </c>
      <c r="K227" s="11" t="s">
        <v>57</v>
      </c>
      <c r="L227" s="6" t="s">
        <v>97</v>
      </c>
      <c r="M227" s="7">
        <f t="shared" si="5"/>
        <v>41</v>
      </c>
      <c r="N227" t="b">
        <f t="shared" si="6"/>
        <v>1</v>
      </c>
    </row>
    <row r="228" spans="1:14" x14ac:dyDescent="0.45">
      <c r="A228" s="3" t="s">
        <v>121</v>
      </c>
      <c r="B228" t="s">
        <v>31</v>
      </c>
      <c r="C228" t="s">
        <v>14</v>
      </c>
      <c r="D228" s="7">
        <v>84</v>
      </c>
      <c r="E228" t="s">
        <v>82</v>
      </c>
      <c r="F228" s="7">
        <v>97</v>
      </c>
      <c r="G228" t="s">
        <v>15</v>
      </c>
      <c r="H228" t="s">
        <v>83</v>
      </c>
      <c r="I228" t="s">
        <v>82</v>
      </c>
      <c r="J228" t="s">
        <v>14</v>
      </c>
      <c r="K228" s="11" t="s">
        <v>82</v>
      </c>
      <c r="L228" s="6" t="s">
        <v>97</v>
      </c>
      <c r="M228" s="7">
        <f t="shared" si="5"/>
        <v>13</v>
      </c>
      <c r="N228" t="b">
        <f t="shared" si="6"/>
        <v>1</v>
      </c>
    </row>
    <row r="229" spans="1:14" x14ac:dyDescent="0.45">
      <c r="A229" s="3" t="s">
        <v>121</v>
      </c>
      <c r="B229" t="s">
        <v>31</v>
      </c>
      <c r="C229" t="s">
        <v>41</v>
      </c>
      <c r="D229" s="7">
        <v>112</v>
      </c>
      <c r="E229" t="s">
        <v>58</v>
      </c>
      <c r="F229" s="7">
        <v>107</v>
      </c>
      <c r="G229" t="s">
        <v>15</v>
      </c>
      <c r="H229" t="s">
        <v>59</v>
      </c>
      <c r="I229" t="s">
        <v>41</v>
      </c>
      <c r="J229" t="s">
        <v>58</v>
      </c>
      <c r="K229" t="s">
        <v>58</v>
      </c>
      <c r="L229" s="6" t="s">
        <v>98</v>
      </c>
      <c r="M229" s="7">
        <f t="shared" si="5"/>
        <v>5</v>
      </c>
      <c r="N229" t="b">
        <f t="shared" si="6"/>
        <v>0</v>
      </c>
    </row>
    <row r="230" spans="1:14" x14ac:dyDescent="0.45">
      <c r="A230" s="3" t="s">
        <v>121</v>
      </c>
      <c r="B230" t="s">
        <v>31</v>
      </c>
      <c r="C230" t="s">
        <v>21</v>
      </c>
      <c r="D230" s="7">
        <v>127</v>
      </c>
      <c r="E230" t="s">
        <v>33</v>
      </c>
      <c r="F230" s="7">
        <v>112</v>
      </c>
      <c r="G230" t="s">
        <v>15</v>
      </c>
      <c r="H230" t="s">
        <v>34</v>
      </c>
      <c r="I230" t="s">
        <v>21</v>
      </c>
      <c r="J230" t="s">
        <v>33</v>
      </c>
      <c r="K230" s="11" t="s">
        <v>21</v>
      </c>
      <c r="L230" s="6" t="s">
        <v>97</v>
      </c>
      <c r="M230" s="7">
        <f t="shared" si="5"/>
        <v>15</v>
      </c>
      <c r="N230" t="b">
        <f t="shared" si="6"/>
        <v>1</v>
      </c>
    </row>
    <row r="231" spans="1:14" x14ac:dyDescent="0.45">
      <c r="A231" s="3" t="s">
        <v>121</v>
      </c>
      <c r="B231" t="s">
        <v>35</v>
      </c>
      <c r="C231" t="s">
        <v>13</v>
      </c>
      <c r="D231" s="7">
        <v>118</v>
      </c>
      <c r="E231" t="s">
        <v>37</v>
      </c>
      <c r="F231" s="7">
        <v>123</v>
      </c>
      <c r="G231" t="s">
        <v>15</v>
      </c>
      <c r="H231" t="s">
        <v>38</v>
      </c>
      <c r="I231" t="s">
        <v>37</v>
      </c>
      <c r="J231" t="s">
        <v>13</v>
      </c>
      <c r="K231" s="11" t="s">
        <v>37</v>
      </c>
      <c r="L231" s="6" t="s">
        <v>97</v>
      </c>
      <c r="M231" s="7">
        <f t="shared" si="5"/>
        <v>5</v>
      </c>
      <c r="N231" t="b">
        <f t="shared" ref="N231:N234" si="7">K231=I231</f>
        <v>1</v>
      </c>
    </row>
    <row r="232" spans="1:14" x14ac:dyDescent="0.45">
      <c r="A232" s="3" t="s">
        <v>122</v>
      </c>
      <c r="B232" t="s">
        <v>24</v>
      </c>
      <c r="C232" t="s">
        <v>18</v>
      </c>
      <c r="D232" s="7">
        <v>112</v>
      </c>
      <c r="E232" t="s">
        <v>42</v>
      </c>
      <c r="F232" s="7">
        <v>109</v>
      </c>
      <c r="G232" t="s">
        <v>15</v>
      </c>
      <c r="H232" t="s">
        <v>43</v>
      </c>
      <c r="I232" t="s">
        <v>18</v>
      </c>
      <c r="J232" t="s">
        <v>42</v>
      </c>
      <c r="K232" s="11" t="s">
        <v>18</v>
      </c>
      <c r="L232" s="6" t="s">
        <v>97</v>
      </c>
      <c r="M232" s="7">
        <f t="shared" si="5"/>
        <v>3</v>
      </c>
      <c r="N232" t="b">
        <f t="shared" si="7"/>
        <v>1</v>
      </c>
    </row>
    <row r="233" spans="1:14" x14ac:dyDescent="0.45">
      <c r="A233" s="3" t="s">
        <v>122</v>
      </c>
      <c r="B233" t="s">
        <v>68</v>
      </c>
      <c r="C233" t="s">
        <v>22</v>
      </c>
      <c r="D233" s="7">
        <v>116</v>
      </c>
      <c r="E233" t="s">
        <v>49</v>
      </c>
      <c r="F233" s="7">
        <v>102</v>
      </c>
      <c r="G233" t="s">
        <v>15</v>
      </c>
      <c r="H233" t="s">
        <v>50</v>
      </c>
      <c r="I233" t="s">
        <v>22</v>
      </c>
      <c r="J233" t="s">
        <v>49</v>
      </c>
      <c r="K233" s="11" t="s">
        <v>22</v>
      </c>
      <c r="L233" s="6" t="s">
        <v>97</v>
      </c>
      <c r="M233" s="7">
        <f t="shared" si="5"/>
        <v>14</v>
      </c>
      <c r="N233" t="b">
        <f t="shared" si="7"/>
        <v>1</v>
      </c>
    </row>
    <row r="234" spans="1:14" x14ac:dyDescent="0.45">
      <c r="A234" s="3" t="s">
        <v>122</v>
      </c>
      <c r="B234" t="s">
        <v>71</v>
      </c>
      <c r="C234" t="s">
        <v>36</v>
      </c>
      <c r="D234" s="7">
        <v>86</v>
      </c>
      <c r="E234" t="s">
        <v>58</v>
      </c>
      <c r="F234" s="7">
        <v>101</v>
      </c>
      <c r="G234" t="s">
        <v>15</v>
      </c>
      <c r="H234" t="s">
        <v>59</v>
      </c>
      <c r="I234" t="s">
        <v>58</v>
      </c>
      <c r="J234" t="s">
        <v>36</v>
      </c>
      <c r="K234" s="11" t="s">
        <v>58</v>
      </c>
      <c r="L234" s="6" t="s">
        <v>97</v>
      </c>
      <c r="M234" s="7">
        <f t="shared" si="5"/>
        <v>15</v>
      </c>
      <c r="N234" t="b">
        <f t="shared" si="7"/>
        <v>1</v>
      </c>
    </row>
    <row r="235" spans="1:14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14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14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14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14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14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R37"/>
  <sheetViews>
    <sheetView topLeftCell="A7" workbookViewId="0">
      <selection activeCell="E32" sqref="E32"/>
    </sheetView>
  </sheetViews>
  <sheetFormatPr defaultRowHeight="14.25" x14ac:dyDescent="0.45"/>
  <cols>
    <col min="1" max="1" width="15.33203125" bestFit="1" customWidth="1"/>
    <col min="7" max="7" width="9.9296875" bestFit="1" customWidth="1"/>
    <col min="17" max="17" width="9.19921875" bestFit="1" customWidth="1"/>
  </cols>
  <sheetData>
    <row r="1" spans="1:7" x14ac:dyDescent="0.45">
      <c r="A1" s="12" t="s">
        <v>0</v>
      </c>
      <c r="B1" s="19" t="s">
        <v>97</v>
      </c>
      <c r="C1" s="19" t="s">
        <v>98</v>
      </c>
      <c r="D1" s="19" t="s">
        <v>99</v>
      </c>
      <c r="E1" s="19" t="s">
        <v>100</v>
      </c>
      <c r="F1" s="19" t="s">
        <v>101</v>
      </c>
      <c r="G1" s="1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20">
        <f>IFERROR(AVERAGEIFS(Sheet1!$M$2:$M$500, Sheet1!$A$2:$A$500, A2, Sheet1!$L$2:$L$500, "Yes"),"")</f>
        <v>9</v>
      </c>
      <c r="F2" s="20">
        <f>IFERROR(AVERAGEIFS(Sheet1!$M$2:$M$500, Sheet1!$A$2:$A$500, A2, Sheet1!$L$2:$L$500, "No"),"")</f>
        <v>7.8</v>
      </c>
      <c r="G2" s="21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20">
        <f>IFERROR(AVERAGEIFS(Sheet1!$M$2:$M$500, Sheet1!$A$2:$A$500, A3, Sheet1!$L$2:$L$500, "Yes"),"")</f>
        <v>14</v>
      </c>
      <c r="F3" s="20">
        <f>IFERROR(AVERAGEIFS(Sheet1!$M$2:$M$500, Sheet1!$A$2:$A$500, A3, Sheet1!$L$2:$L$500, "No"),"")</f>
        <v>10</v>
      </c>
      <c r="G3" s="21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20">
        <f>IFERROR(AVERAGEIFS(Sheet1!$M$2:$M$500, Sheet1!$A$2:$A$500, A4, Sheet1!$L$2:$L$500, "Yes"),"")</f>
        <v>8</v>
      </c>
      <c r="F4" s="20">
        <f>IFERROR(AVERAGEIFS(Sheet1!$M$2:$M$500, Sheet1!$A$2:$A$500, A4, Sheet1!$L$2:$L$500, "No"),"")</f>
        <v>15.5</v>
      </c>
      <c r="G4" s="21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20">
        <f>IFERROR(AVERAGEIFS(Sheet1!$M$2:$M$500, Sheet1!$A$2:$A$500, A5, Sheet1!$L$2:$L$500, "Yes"),"")</f>
        <v>13</v>
      </c>
      <c r="F5" s="20">
        <f>IFERROR(AVERAGEIFS(Sheet1!$M$2:$M$500, Sheet1!$A$2:$A$500, A5, Sheet1!$L$2:$L$500, "No"),"")</f>
        <v>8.8000000000000007</v>
      </c>
      <c r="G5" s="21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20">
        <f>IFERROR(AVERAGEIFS(Sheet1!$M$2:$M$500, Sheet1!$A$2:$A$500, A6, Sheet1!$L$2:$L$500, "Yes"),"")</f>
        <v>5</v>
      </c>
      <c r="F6" s="20">
        <f>IFERROR(AVERAGEIFS(Sheet1!$M$2:$M$500, Sheet1!$A$2:$A$500, A6, Sheet1!$L$2:$L$500, "No"),"")</f>
        <v>19.25</v>
      </c>
      <c r="G6" s="21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20">
        <f>IFERROR(AVERAGEIFS(Sheet1!$M$2:$M$500, Sheet1!$A$2:$A$500, A7, Sheet1!$L$2:$L$500, "Yes"),"")</f>
        <v>8.3333333333333339</v>
      </c>
      <c r="F7" s="20">
        <f>IFERROR(AVERAGEIFS(Sheet1!$M$2:$M$500, Sheet1!$A$2:$A$500, A7, Sheet1!$L$2:$L$500, "No"),"")</f>
        <v>17.8</v>
      </c>
      <c r="G7" s="21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20">
        <f>IFERROR(AVERAGEIFS(Sheet1!$M$2:$M$500, Sheet1!$A$2:$A$500, A8, Sheet1!$L$2:$L$500, "Yes"),"")</f>
        <v>21.666666666666668</v>
      </c>
      <c r="F8" s="20">
        <f>IFERROR(AVERAGEIFS(Sheet1!$M$2:$M$500, Sheet1!$A$2:$A$500, A8, Sheet1!$L$2:$L$500, "No"),"")</f>
        <v>11.25</v>
      </c>
      <c r="G8" s="21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20">
        <f>IFERROR(AVERAGEIFS(Sheet1!$M$2:$M$500, Sheet1!$A$2:$A$500, A9, Sheet1!$L$2:$L$500, "Yes"),"")</f>
        <v>7.75</v>
      </c>
      <c r="F9" s="20">
        <f>IFERROR(AVERAGEIFS(Sheet1!$M$2:$M$500, Sheet1!$A$2:$A$500, A9, Sheet1!$L$2:$L$500, "No"),"")</f>
        <v>20.75</v>
      </c>
      <c r="G9" s="21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20">
        <f>IFERROR(AVERAGEIFS(Sheet1!$M$2:$M$500, Sheet1!$A$2:$A$500, A10, Sheet1!$L$2:$L$500, "Yes"),"")</f>
        <v>5.75</v>
      </c>
      <c r="F10" s="20">
        <f>IFERROR(AVERAGEIFS(Sheet1!$M$2:$M$500, Sheet1!$A$2:$A$500, A10, Sheet1!$L$2:$L$500, "No"),"")</f>
        <v>12.833333333333334</v>
      </c>
      <c r="G10" s="21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20">
        <f>IFERROR(AVERAGEIFS(Sheet1!$M$2:$M$500, Sheet1!$A$2:$A$500, A11, Sheet1!$L$2:$L$500, "Yes"),"")</f>
        <v>10.666666666666666</v>
      </c>
      <c r="F11" s="20">
        <f>IFERROR(AVERAGEIFS(Sheet1!$M$2:$M$500, Sheet1!$A$2:$A$500, A11, Sheet1!$L$2:$L$500, "No"),"")</f>
        <v>7</v>
      </c>
      <c r="G11" s="21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20">
        <f>IFERROR(AVERAGEIFS(Sheet1!$M$2:$M$500, Sheet1!$A$2:$A$500, A12, Sheet1!$L$2:$L$500, "Yes"),"")</f>
        <v>11</v>
      </c>
      <c r="F12" s="20">
        <f>IFERROR(AVERAGEIFS(Sheet1!$M$2:$M$500, Sheet1!$A$2:$A$500, A12, Sheet1!$L$2:$L$500, "No"),"")</f>
        <v>13.625</v>
      </c>
      <c r="G12" s="21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20">
        <f>IFERROR(AVERAGEIFS(Sheet1!$M$2:$M$500, Sheet1!$A$2:$A$500, A13, Sheet1!$L$2:$L$500, "Yes"),"")</f>
        <v>13</v>
      </c>
      <c r="F13" s="20">
        <f>IFERROR(AVERAGEIFS(Sheet1!$M$2:$M$500, Sheet1!$A$2:$A$500, A13, Sheet1!$L$2:$L$500, "No"),"")</f>
        <v>10</v>
      </c>
      <c r="G13" s="21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20">
        <f>IFERROR(AVERAGEIFS(Sheet1!$M$2:$M$500, Sheet1!$A$2:$A$500, A14, Sheet1!$L$2:$L$500, "Yes"),"")</f>
        <v>5.666666666666667</v>
      </c>
      <c r="F14" s="20">
        <f>IFERROR(AVERAGEIFS(Sheet1!$M$2:$M$500, Sheet1!$A$2:$A$500, A14, Sheet1!$L$2:$L$500, "No"),"")</f>
        <v>14.428571428571429</v>
      </c>
      <c r="G14" s="21" cm="1">
        <f t="array" ref="G14">SUM(($B$2:B14)/SUM($B$2:C14))</f>
        <v>0.40404040404040409</v>
      </c>
    </row>
    <row r="15" spans="1:7" x14ac:dyDescent="0.45">
      <c r="A15" s="14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20">
        <f>IFERROR(AVERAGEIFS(Sheet1!$M$2:$M$500, Sheet1!$A$2:$A$500, A15, Sheet1!$L$2:$L$500, "Yes"),"")</f>
        <v>6</v>
      </c>
      <c r="F15" s="20">
        <f>IFERROR(AVERAGEIFS(Sheet1!$M$2:$M$500, Sheet1!$A$2:$A$500, A15, Sheet1!$L$2:$L$500, "No"),"")</f>
        <v>5.5</v>
      </c>
      <c r="G15" s="21" cm="1">
        <f t="array" ref="G15">SUM(($B$2:B15)/SUM($B$2:C15))</f>
        <v>0.40776699029126201</v>
      </c>
    </row>
    <row r="16" spans="1:7" x14ac:dyDescent="0.45">
      <c r="A16" s="14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20">
        <f>IFERROR(AVERAGEIFS(Sheet1!$M$2:$M$500, Sheet1!$A$2:$A$500, A16, Sheet1!$L$2:$L$500, "Yes"),"")</f>
        <v>7.333333333333333</v>
      </c>
      <c r="F16" s="20">
        <f>IFERROR(AVERAGEIFS(Sheet1!$M$2:$M$500, Sheet1!$A$2:$A$500, A16, Sheet1!$L$2:$L$500, "No"),"")</f>
        <v>14.428571428571429</v>
      </c>
      <c r="G16" s="21" cm="1">
        <f t="array" ref="G16">SUM(($B$2:B16)/SUM($B$2:C16))</f>
        <v>0.39823008849557512</v>
      </c>
    </row>
    <row r="17" spans="1:18" x14ac:dyDescent="0.45">
      <c r="A17" s="14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20">
        <f>IFERROR(AVERAGEIFS(Sheet1!$M$2:$M$500, Sheet1!$A$2:$A$500, A17, Sheet1!$L$2:$L$500, "Yes"),"")</f>
        <v>12</v>
      </c>
      <c r="F17" s="20">
        <f>IFERROR(AVERAGEIFS(Sheet1!$M$2:$M$500, Sheet1!$A$2:$A$500, A17, Sheet1!$L$2:$L$500, "No"),"")</f>
        <v>10</v>
      </c>
      <c r="G17" s="21" cm="1">
        <f t="array" ref="G17">SUM(($B$2:B17)/SUM($B$2:C17))</f>
        <v>0.40336134453781519</v>
      </c>
    </row>
    <row r="18" spans="1:18" x14ac:dyDescent="0.45">
      <c r="A18" s="14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20">
        <f>IFERROR(AVERAGEIFS(Sheet1!$M$2:$M$500, Sheet1!$A$2:$A$500, A18, Sheet1!$L$2:$L$500, "Yes"),"")</f>
        <v>17.75</v>
      </c>
      <c r="F18" s="20">
        <f>IFERROR(AVERAGEIFS(Sheet1!$M$2:$M$500, Sheet1!$A$2:$A$500, A18, Sheet1!$L$2:$L$500, "No"),"")</f>
        <v>15</v>
      </c>
      <c r="G18" s="21" cm="1">
        <f t="array" ref="G18">SUM(($B$2:B18)/SUM($B$2:C18))</f>
        <v>0.4375</v>
      </c>
    </row>
    <row r="19" spans="1:18" x14ac:dyDescent="0.45">
      <c r="A19" s="14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20">
        <f>IFERROR(AVERAGEIFS(Sheet1!$M$2:$M$500, Sheet1!$A$2:$A$500, A19, Sheet1!$L$2:$L$500, "Yes"),"")</f>
        <v>17.2</v>
      </c>
      <c r="F19" s="20">
        <f>IFERROR(AVERAGEIFS(Sheet1!$M$2:$M$500, Sheet1!$A$2:$A$500, A19, Sheet1!$L$2:$L$500, "No"),"")</f>
        <v>16</v>
      </c>
      <c r="G19" s="21" cm="1">
        <f t="array" ref="G19">SUM(($B$2:B19)/SUM($B$2:C19))</f>
        <v>0.45522388059701496</v>
      </c>
    </row>
    <row r="20" spans="1:18" x14ac:dyDescent="0.45">
      <c r="A20" s="14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20">
        <f>IFERROR(AVERAGEIFS(Sheet1!$M$2:$M$500, Sheet1!$A$2:$A$500, A20, Sheet1!$L$2:$L$500, "Yes"),"")</f>
        <v>11</v>
      </c>
      <c r="F20" s="20">
        <f>IFERROR(AVERAGEIFS(Sheet1!$M$2:$M$500, Sheet1!$A$2:$A$500, A20, Sheet1!$L$2:$L$500, "No"),"")</f>
        <v>10</v>
      </c>
      <c r="G20" s="21" cm="1">
        <f t="array" ref="G20">SUM(($B$2:B20)/SUM($B$2:C20))</f>
        <v>0.4468085106382978</v>
      </c>
    </row>
    <row r="21" spans="1:18" x14ac:dyDescent="0.45">
      <c r="A21" s="14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20">
        <f>IFERROR(AVERAGEIFS(Sheet1!$M$2:$M$500, Sheet1!$A$2:$A$500, A21, Sheet1!$L$2:$L$500, "Yes"),"")</f>
        <v>8.5</v>
      </c>
      <c r="F21" s="20">
        <f>IFERROR(AVERAGEIFS(Sheet1!$M$2:$M$500, Sheet1!$A$2:$A$500, A21, Sheet1!$L$2:$L$500, "No"),"")</f>
        <v>15.666666666666666</v>
      </c>
      <c r="G21" s="21" cm="1">
        <f t="array" ref="G21">SUM(($B$2:B21)/SUM($B$2:C21))</f>
        <v>0.4527027027027028</v>
      </c>
    </row>
    <row r="22" spans="1:18" x14ac:dyDescent="0.45">
      <c r="A22" s="14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20">
        <f>IFERROR(AVERAGEIFS(Sheet1!$M$2:$M$500, Sheet1!$A$2:$A$500, A22, Sheet1!$L$2:$L$500, "Yes"),"")</f>
        <v>13.75</v>
      </c>
      <c r="F22" s="20">
        <f>IFERROR(AVERAGEIFS(Sheet1!$M$2:$M$500, Sheet1!$A$2:$A$500, A22, Sheet1!$L$2:$L$500, "No"),"")</f>
        <v>16</v>
      </c>
      <c r="G22" s="21" cm="1">
        <f t="array" ref="G22">SUM(($B$2:B22)/SUM($B$2:C22))</f>
        <v>0.45222929936305728</v>
      </c>
    </row>
    <row r="23" spans="1:18" x14ac:dyDescent="0.45">
      <c r="A23" s="14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20">
        <f>IFERROR(AVERAGEIFS(Sheet1!$M$2:$M$500, Sheet1!$A$2:$A$500, A23, Sheet1!$L$2:$L$500, "Yes"),"")</f>
        <v>19</v>
      </c>
      <c r="F23" s="20">
        <f>IFERROR(AVERAGEIFS(Sheet1!$M$2:$M$500, Sheet1!$A$2:$A$500, A23, Sheet1!$L$2:$L$500, "No"),"")</f>
        <v>12.666666666666666</v>
      </c>
      <c r="G23" s="21" cm="1">
        <f t="array" ref="G23">SUM(($B$2:B23)/SUM($B$2:C23))</f>
        <v>0.45398773006134974</v>
      </c>
    </row>
    <row r="24" spans="1:18" x14ac:dyDescent="0.45">
      <c r="A24" s="14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20">
        <f>IFERROR(AVERAGEIFS(Sheet1!$M$2:$M$500, Sheet1!$A$2:$A$500, A24, Sheet1!$L$2:$L$500, "Yes"),"")</f>
        <v>11.428571428571429</v>
      </c>
      <c r="F24" s="20">
        <f>IFERROR(AVERAGEIFS(Sheet1!$M$2:$M$500, Sheet1!$A$2:$A$500, A24, Sheet1!$L$2:$L$500, "No"),"")</f>
        <v>14.75</v>
      </c>
      <c r="G24" s="21" cm="1">
        <f t="array" ref="G24">SUM(($B$2:B24)/SUM($B$2:C24))</f>
        <v>0.46551724137931033</v>
      </c>
    </row>
    <row r="25" spans="1:18" x14ac:dyDescent="0.45">
      <c r="A25" s="14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20">
        <f>IFERROR(AVERAGEIFS(Sheet1!$M$2:$M$500, Sheet1!$A$2:$A$500, A25, Sheet1!$L$2:$L$500, "Yes"),"")</f>
        <v>9</v>
      </c>
      <c r="F25" s="20" t="str">
        <f>IFERROR(AVERAGEIFS(Sheet1!$M$2:$M$500, Sheet1!$A$2:$A$500, A25, Sheet1!$L$2:$L$500, "No"),"")</f>
        <v/>
      </c>
      <c r="G25" s="21" cm="1">
        <f t="array" ref="G25">SUM(($B$2:B25)/SUM($B$2:C25))</f>
        <v>0.47159090909090901</v>
      </c>
    </row>
    <row r="26" spans="1:18" x14ac:dyDescent="0.45">
      <c r="A26" s="14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20">
        <f>IFERROR(AVERAGEIFS(Sheet1!$M$2:$M$500, Sheet1!$A$2:$A$500, A26, Sheet1!$L$2:$L$500, "Yes"),"")</f>
        <v>9</v>
      </c>
      <c r="F26" s="20">
        <f>IFERROR(AVERAGEIFS(Sheet1!$M$2:$M$500, Sheet1!$A$2:$A$500, A26, Sheet1!$L$2:$L$500, "No"),"")</f>
        <v>13.714285714285714</v>
      </c>
      <c r="G26" s="21" cm="1">
        <f t="array" ref="G26">SUM(($B$2:B26)/SUM($B$2:C26))</f>
        <v>0.46236559139784938</v>
      </c>
    </row>
    <row r="27" spans="1:18" x14ac:dyDescent="0.45">
      <c r="A27" s="14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20">
        <f>IFERROR(AVERAGEIFS(Sheet1!$M$2:$M$500, Sheet1!$A$2:$A$500, A27, Sheet1!$L$2:$L$500, "Yes"),"")</f>
        <v>10.6</v>
      </c>
      <c r="F27" s="20">
        <f>IFERROR(AVERAGEIFS(Sheet1!$M$2:$M$500, Sheet1!$A$2:$A$500, A27, Sheet1!$L$2:$L$500, "No"),"")</f>
        <v>26</v>
      </c>
      <c r="G27" s="21" cm="1">
        <f t="array" ref="G27">SUM(($B$2:B27)/SUM($B$2:C27))</f>
        <v>0.47395833333333337</v>
      </c>
      <c r="Q27" s="15" cm="1">
        <f t="array" ref="Q27">SUM(($B$2:B16)/SUM($B$2:C16))</f>
        <v>0.39823008849557512</v>
      </c>
    </row>
    <row r="28" spans="1:18" x14ac:dyDescent="0.45">
      <c r="A28" s="14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20">
        <f>IFERROR(AVERAGEIFS(Sheet1!$M$2:$M$500, Sheet1!$A$2:$A$500, A28, Sheet1!$L$2:$L$500, "Yes"),"")</f>
        <v>15.25</v>
      </c>
      <c r="F28" s="20">
        <f>IFERROR(AVERAGEIFS(Sheet1!$M$2:$M$500, Sheet1!$A$2:$A$500, A28, Sheet1!$L$2:$L$500, "No"),"")</f>
        <v>11.6</v>
      </c>
      <c r="G28" s="21" cm="1">
        <f t="array" ref="G28">SUM(($B$2:B28)/SUM($B$2:C28))</f>
        <v>0.48292682926829283</v>
      </c>
      <c r="Q28" s="15" cm="1">
        <f t="array" ref="Q28">SUM(($B$17:B28)/SUM($B$17:C28))</f>
        <v>0.58695652173913038</v>
      </c>
      <c r="R28" cm="1">
        <f t="array" ref="R28">SUM(($B$18:B29)/SUM($B$18:C29))</f>
        <v>0.5842696629213483</v>
      </c>
    </row>
    <row r="29" spans="1:18" x14ac:dyDescent="0.45">
      <c r="A29" s="14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20">
        <f>IFERROR(AVERAGEIFS(Sheet1!$M$2:$M$500, Sheet1!$A$2:$A$500, A29, Sheet1!$L$2:$L$500, "Yes"),"")</f>
        <v>37</v>
      </c>
      <c r="F29" s="20">
        <f>IFERROR(AVERAGEIFS(Sheet1!$M$2:$M$500, Sheet1!$A$2:$A$500, A29, Sheet1!$L$2:$L$500, "No"),"")</f>
        <v>3</v>
      </c>
      <c r="G29" s="21" cm="1">
        <f t="array" ref="G29">SUM(($B$2:B29)/SUM($B$2:C29))</f>
        <v>0.48076923076923084</v>
      </c>
      <c r="R29" cm="1">
        <f t="array" ref="R29">SUM(($B$30:B31)/SUM($B$30:C31))</f>
        <v>0.68181818181818188</v>
      </c>
    </row>
    <row r="30" spans="1:18" x14ac:dyDescent="0.45">
      <c r="A30" s="14" t="s">
        <v>120</v>
      </c>
      <c r="B30" s="9">
        <f>COUNTIFS(Sheet1!$L:$L,Sheet2!$B$1,Sheet1!$A:$A,Sheet2!$A30)</f>
        <v>8</v>
      </c>
      <c r="C30" s="9">
        <f>COUNTIFS(Sheet1!$L:$L,Sheet2!$C$1,Sheet1!$A:$A,Sheet2!$A30)</f>
        <v>4</v>
      </c>
      <c r="D30" s="10">
        <f t="shared" si="0"/>
        <v>0.66666666666666663</v>
      </c>
      <c r="E30" s="20">
        <f>IFERROR(AVERAGEIFS(Sheet1!$M$2:$M$500, Sheet1!$A$2:$A$500, A30, Sheet1!$L$2:$L$500, "Yes"),"")</f>
        <v>15.875</v>
      </c>
      <c r="F30" s="20">
        <f>IFERROR(AVERAGEIFS(Sheet1!$M$2:$M$500, Sheet1!$A$2:$A$500, A30, Sheet1!$L$2:$L$500, "No"),"")</f>
        <v>14.5</v>
      </c>
      <c r="G30" s="21" cm="1">
        <f t="array" ref="G30">SUM(($B$2:B30)/SUM($B$2:C30))</f>
        <v>0.49090909090909085</v>
      </c>
    </row>
    <row r="31" spans="1:18" x14ac:dyDescent="0.45">
      <c r="A31" s="14" t="s">
        <v>121</v>
      </c>
      <c r="B31" s="9">
        <f>COUNTIFS(Sheet1!$L:$L,Sheet2!$B$1,Sheet1!$A:$A,Sheet2!$A31)</f>
        <v>7</v>
      </c>
      <c r="C31" s="9">
        <f>COUNTIFS(Sheet1!$L:$L,Sheet2!$C$1,Sheet1!$A:$A,Sheet2!$A31)</f>
        <v>3</v>
      </c>
      <c r="D31" s="10">
        <f t="shared" si="0"/>
        <v>0.7</v>
      </c>
      <c r="E31" s="20">
        <f>IFERROR(AVERAGEIFS(Sheet1!$M$2:$M$500, Sheet1!$A$2:$A$500, A31, Sheet1!$L$2:$L$500, "Yes"),"")</f>
        <v>12.285714285714286</v>
      </c>
      <c r="F31" s="20">
        <f>IFERROR(AVERAGEIFS(Sheet1!$M$2:$M$500, Sheet1!$A$2:$A$500, A31, Sheet1!$L$2:$L$500, "No"),"")</f>
        <v>7.666666666666667</v>
      </c>
      <c r="G31" s="21" cm="1">
        <f t="array" ref="G31">SUM(($B$2:B31)/SUM($B$2:C31))</f>
        <v>0.5</v>
      </c>
    </row>
    <row r="32" spans="1:18" x14ac:dyDescent="0.45">
      <c r="A32" s="14" t="s">
        <v>122</v>
      </c>
      <c r="B32" s="9">
        <f>COUNTIFS(Sheet1!$L:$L,Sheet2!$B$1,Sheet1!$A:$A,Sheet2!$A32)</f>
        <v>3</v>
      </c>
      <c r="C32" s="9">
        <f>COUNTIFS(Sheet1!$L:$L,Sheet2!$C$1,Sheet1!$A:$A,Sheet2!$A32)</f>
        <v>0</v>
      </c>
      <c r="D32" s="10">
        <f t="shared" si="0"/>
        <v>1</v>
      </c>
      <c r="E32" s="20">
        <f>IFERROR(AVERAGEIFS(Sheet1!$M$2:$M$500, Sheet1!$A$2:$A$500, A32, Sheet1!$L$2:$L$500, "Yes"),"")</f>
        <v>10.666666666666666</v>
      </c>
      <c r="F32" s="20" t="str">
        <f>IFERROR(AVERAGEIFS(Sheet1!$M$2:$M$500, Sheet1!$A$2:$A$500, A32, Sheet1!$L$2:$L$500, "No"),"")</f>
        <v/>
      </c>
      <c r="G32" s="21" cm="1">
        <f t="array" ref="G32">SUM(($B$2:B32)/SUM($B$2:C32))</f>
        <v>0.50643776824034337</v>
      </c>
    </row>
    <row r="33" spans="1:7" x14ac:dyDescent="0.45">
      <c r="A33" s="14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20" t="str">
        <f>IFERROR(AVERAGEIFS(Sheet1!$M$2:$M$500, Sheet1!$A$2:$A$500, A33, Sheet1!$L$2:$L$500, "Yes"),"")</f>
        <v/>
      </c>
      <c r="F33" s="20" t="str">
        <f>IFERROR(AVERAGEIFS(Sheet1!$M$2:$M$500, Sheet1!$A$2:$A$500, A33, Sheet1!$L$2:$L$500, "No"),"")</f>
        <v/>
      </c>
      <c r="G33" s="21" cm="1">
        <f t="array" ref="G33">SUM(($B$2:B33)/SUM($B$2:C33))</f>
        <v>0.50643776824034337</v>
      </c>
    </row>
    <row r="34" spans="1:7" x14ac:dyDescent="0.45">
      <c r="A34" s="14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20" t="str">
        <f>IFERROR(AVERAGEIFS(Sheet1!$M$2:$M$500, Sheet1!$A$2:$A$500, A34, Sheet1!$L$2:$L$500, "Yes"),"")</f>
        <v/>
      </c>
      <c r="F34" s="20" t="str">
        <f>IFERROR(AVERAGEIFS(Sheet1!$M$2:$M$500, Sheet1!$A$2:$A$500, A34, Sheet1!$L$2:$L$500, "No"),"")</f>
        <v/>
      </c>
      <c r="G34" s="21" cm="1">
        <f t="array" ref="G34">SUM(($B$2:B34)/SUM($B$2:C34))</f>
        <v>0.50643776824034337</v>
      </c>
    </row>
    <row r="35" spans="1:7" x14ac:dyDescent="0.45">
      <c r="A35" s="14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20" t="str">
        <f>IFERROR(AVERAGEIFS(Sheet1!$M$2:$M$500, Sheet1!$A$2:$A$500, A35, Sheet1!$L$2:$L$500, "Yes"),"")</f>
        <v/>
      </c>
      <c r="F35" s="20" t="str">
        <f>IFERROR(AVERAGEIFS(Sheet1!$M$2:$M$500, Sheet1!$A$2:$A$500, A35, Sheet1!$L$2:$L$500, "No"),"")</f>
        <v/>
      </c>
      <c r="G35" s="21" cm="1">
        <f t="array" ref="G35">SUM(($B$2:B35)/SUM($B$2:C35))</f>
        <v>0.50643776824034337</v>
      </c>
    </row>
    <row r="36" spans="1:7" x14ac:dyDescent="0.45">
      <c r="A36" s="14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20" t="str">
        <f>IFERROR(AVERAGEIFS(Sheet1!$M$2:$M$500, Sheet1!$A$2:$A$500, A36, Sheet1!$L$2:$L$500, "Yes"),"")</f>
        <v/>
      </c>
      <c r="F36" s="20" t="str">
        <f>IFERROR(AVERAGEIFS(Sheet1!$M$2:$M$500, Sheet1!$A$2:$A$500, A36, Sheet1!$L$2:$L$500, "No"),"")</f>
        <v/>
      </c>
      <c r="G36" s="21" cm="1">
        <f t="array" ref="G36">SUM(($B$2:B36)/SUM($B$2:C36))</f>
        <v>0.50643776824034337</v>
      </c>
    </row>
    <row r="37" spans="1:7" x14ac:dyDescent="0.45">
      <c r="A37" s="14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20" t="str">
        <f>IFERROR(AVERAGEIFS(Sheet1!$M$2:$M$500, Sheet1!$A$2:$A$500, A37, Sheet1!$L$2:$L$500, "Yes"),"")</f>
        <v/>
      </c>
      <c r="F37" s="20" t="str">
        <f>IFERROR(AVERAGEIFS(Sheet1!$M$2:$M$500, Sheet1!$A$2:$A$500, A37, Sheet1!$L$2:$L$500, "No"),"")</f>
        <v/>
      </c>
      <c r="G37" s="21" cm="1">
        <f t="array" ref="G37">SUM(($B$2:B37)/SUM($B$2:C37))</f>
        <v>0.50643776824034337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D4"/>
  <sheetViews>
    <sheetView workbookViewId="0">
      <selection sqref="A1:D4"/>
    </sheetView>
  </sheetViews>
  <sheetFormatPr defaultRowHeight="14.25" x14ac:dyDescent="0.45"/>
  <cols>
    <col min="1" max="1" width="14.19921875" bestFit="1" customWidth="1"/>
    <col min="2" max="2" width="11.53125" bestFit="1" customWidth="1"/>
    <col min="3" max="3" width="5.19921875" bestFit="1" customWidth="1"/>
    <col min="4" max="4" width="9.9296875" bestFit="1" customWidth="1"/>
  </cols>
  <sheetData>
    <row r="1" spans="1:4" x14ac:dyDescent="0.45">
      <c r="A1" s="22" t="s">
        <v>132</v>
      </c>
      <c r="B1" s="24" t="s">
        <v>133</v>
      </c>
      <c r="C1" s="24"/>
      <c r="D1" s="23" t="s">
        <v>103</v>
      </c>
    </row>
    <row r="2" spans="1:4" x14ac:dyDescent="0.45">
      <c r="A2" s="16" t="s">
        <v>134</v>
      </c>
      <c r="B2" s="17" t="s">
        <v>135</v>
      </c>
      <c r="C2" s="18">
        <v>0.39823008849557512</v>
      </c>
      <c r="D2" s="18">
        <v>0.39823008849557512</v>
      </c>
    </row>
    <row r="3" spans="1:4" x14ac:dyDescent="0.45">
      <c r="A3" s="16" t="s">
        <v>137</v>
      </c>
      <c r="B3" s="17" t="s">
        <v>136</v>
      </c>
      <c r="C3" s="18">
        <v>0.58695652173913038</v>
      </c>
      <c r="D3" s="18">
        <v>0.48076923076923084</v>
      </c>
    </row>
    <row r="4" spans="1:4" x14ac:dyDescent="0.45">
      <c r="A4" s="16" t="s">
        <v>138</v>
      </c>
      <c r="B4" s="17" t="s">
        <v>136</v>
      </c>
      <c r="C4" s="18">
        <v>0.68181818181818188</v>
      </c>
      <c r="D4" s="18">
        <v>0.5</v>
      </c>
    </row>
  </sheetData>
  <mergeCells count="1">
    <mergeCell ref="B1:C1"/>
  </mergeCells>
  <conditionalFormatting sqref="C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2024-02-25T16:29:25Z</dcterms:modified>
</cp:coreProperties>
</file>