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óli\New folder\"/>
    </mc:Choice>
  </mc:AlternateContent>
  <xr:revisionPtr revIDLastSave="0" documentId="8_{F4EAF6DE-7F62-42B0-995A-CCE69A2808AC}" xr6:coauthVersionLast="44" xr6:coauthVersionMax="44" xr10:uidLastSave="{00000000-0000-0000-0000-000000000000}"/>
  <bookViews>
    <workbookView xWindow="17235" yWindow="-330" windowWidth="21600" windowHeight="11385" xr2:uid="{00000000-000D-0000-FFFF-FFFF00000000}"/>
  </bookViews>
  <sheets>
    <sheet name="Verkefni bls. 61" sheetId="1" r:id="rId1"/>
    <sheet name="Verkefni bls. 61 lausn" sheetId="2" r:id="rId2"/>
    <sheet name="bók.jafna og reikn.skil" sheetId="5" r:id="rId3"/>
    <sheet name="bók.jafna og reikn.skil lausn" sheetId="3" r:id="rId4"/>
    <sheet name="lárétt líkan" sheetId="4" r:id="rId5"/>
    <sheet name="lárétt líkan laus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J14" i="1"/>
  <c r="H14" i="1"/>
  <c r="F14" i="1"/>
  <c r="D14" i="1"/>
  <c r="T15" i="6" l="1"/>
  <c r="P15" i="6"/>
  <c r="N15" i="6"/>
  <c r="L15" i="6"/>
  <c r="J15" i="6"/>
  <c r="H15" i="6"/>
  <c r="F15" i="6"/>
  <c r="D15" i="6"/>
  <c r="H17" i="6" s="1"/>
  <c r="R14" i="6"/>
  <c r="R13" i="6"/>
  <c r="R12" i="6"/>
  <c r="R11" i="6"/>
  <c r="R10" i="6"/>
  <c r="R9" i="6"/>
  <c r="R8" i="6"/>
  <c r="B8" i="6"/>
  <c r="B9" i="6" s="1"/>
  <c r="B10" i="6" s="1"/>
  <c r="B11" i="6" s="1"/>
  <c r="B12" i="6" s="1"/>
  <c r="B13" i="6" s="1"/>
  <c r="B14" i="6" s="1"/>
  <c r="R7" i="6"/>
  <c r="T30" i="5"/>
  <c r="H26" i="5"/>
  <c r="T24" i="5"/>
  <c r="M21" i="5"/>
  <c r="H21" i="5"/>
  <c r="H30" i="5" s="1"/>
  <c r="T20" i="5"/>
  <c r="B7" i="5"/>
  <c r="B8" i="5" s="1"/>
  <c r="B9" i="5" s="1"/>
  <c r="B10" i="5" s="1"/>
  <c r="B11" i="5" s="1"/>
  <c r="B12" i="5" s="1"/>
  <c r="B13" i="5" s="1"/>
  <c r="T30" i="3"/>
  <c r="T24" i="3"/>
  <c r="T20" i="3"/>
  <c r="M21" i="3"/>
  <c r="H26" i="3"/>
  <c r="M25" i="3" s="1"/>
  <c r="H21" i="3"/>
  <c r="H28" i="3" s="1"/>
  <c r="H30" i="3" s="1"/>
  <c r="T15" i="4"/>
  <c r="P15" i="4"/>
  <c r="N15" i="4"/>
  <c r="L15" i="4"/>
  <c r="J15" i="4"/>
  <c r="H15" i="4"/>
  <c r="F15" i="4"/>
  <c r="D15" i="4"/>
  <c r="R14" i="4"/>
  <c r="R13" i="4"/>
  <c r="R12" i="4"/>
  <c r="R11" i="4"/>
  <c r="R10" i="4"/>
  <c r="R9" i="4"/>
  <c r="R8" i="4"/>
  <c r="B8" i="4"/>
  <c r="B9" i="4" s="1"/>
  <c r="B10" i="4" s="1"/>
  <c r="B11" i="4" s="1"/>
  <c r="B12" i="4" s="1"/>
  <c r="B13" i="4" s="1"/>
  <c r="B14" i="4" s="1"/>
  <c r="R7" i="4"/>
  <c r="B7" i="3"/>
  <c r="B8" i="3" s="1"/>
  <c r="B9" i="3" s="1"/>
  <c r="B10" i="3" s="1"/>
  <c r="B11" i="3" s="1"/>
  <c r="B12" i="3" s="1"/>
  <c r="B13" i="3" s="1"/>
  <c r="H31" i="5" l="1"/>
  <c r="R15" i="6"/>
  <c r="T32" i="3"/>
  <c r="T34" i="3" s="1"/>
  <c r="M26" i="3"/>
  <c r="M27" i="3" s="1"/>
  <c r="M28" i="3" s="1"/>
  <c r="H31" i="3"/>
  <c r="H17" i="4"/>
  <c r="T32" i="5"/>
  <c r="T34" i="5" s="1"/>
  <c r="M27" i="5"/>
  <c r="M28" i="5" s="1"/>
  <c r="R15" i="4"/>
  <c r="L14" i="2"/>
  <c r="J14" i="2"/>
  <c r="H14" i="2"/>
  <c r="F14" i="2"/>
  <c r="D14" i="2"/>
  <c r="B7" i="2"/>
  <c r="B8" i="2" s="1"/>
  <c r="B9" i="2" s="1"/>
  <c r="B10" i="2" s="1"/>
  <c r="B11" i="2" s="1"/>
  <c r="B12" i="2" s="1"/>
  <c r="B13" i="2" s="1"/>
  <c r="H16" i="2" l="1"/>
  <c r="H16" i="1"/>
  <c r="B7" i="1" l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<sst xmlns="http://schemas.openxmlformats.org/spreadsheetml/2006/main" count="522" uniqueCount="93">
  <si>
    <t>Nr.</t>
  </si>
  <si>
    <t>Bókhaldsjafna Pacilio Service Inc. 2011</t>
  </si>
  <si>
    <t xml:space="preserve">Eignir </t>
  </si>
  <si>
    <t xml:space="preserve"> =</t>
  </si>
  <si>
    <t xml:space="preserve">Skuldir </t>
  </si>
  <si>
    <t>+</t>
  </si>
  <si>
    <t xml:space="preserve">Eigið fé </t>
  </si>
  <si>
    <t>Tímabundnir reikningar</t>
  </si>
  <si>
    <t>staða í byrjun</t>
  </si>
  <si>
    <t>staða í lok</t>
  </si>
  <si>
    <t>afstemming</t>
  </si>
  <si>
    <r>
      <t xml:space="preserve">Vinnublað fyrir dæmi á bls. 61:  </t>
    </r>
    <r>
      <rPr>
        <b/>
        <i/>
        <sz val="10"/>
        <color rgb="FFFF0000"/>
        <rFont val="Arial"/>
        <family val="2"/>
      </rPr>
      <t>"</t>
    </r>
    <r>
      <rPr>
        <i/>
        <sz val="10"/>
        <color rgb="FFFF0000"/>
        <rFont val="Arial"/>
        <family val="2"/>
      </rPr>
      <t>Comprehensive problem" a.</t>
    </r>
  </si>
  <si>
    <t>Öryggisþjónusta - árið 2011 - þá hóf félagið starfsemi sína</t>
  </si>
  <si>
    <t>1. Útgefið hlutafé $6000</t>
  </si>
  <si>
    <t>2. Lántaka $5000, vaxtalaust</t>
  </si>
  <si>
    <t>3. Veitt þjónusta $9000, staðgreitt</t>
  </si>
  <si>
    <t>4. Launakostnaður, $3000</t>
  </si>
  <si>
    <t>5. Keypt land, $4000</t>
  </si>
  <si>
    <t>6. Kostnaður, $2000</t>
  </si>
  <si>
    <t>7. Arður, $ 2500</t>
  </si>
  <si>
    <t>8. Markaðsverðmæti lands, $4500, í lok árs</t>
  </si>
  <si>
    <t xml:space="preserve">RR - bókað beint á ÓRE </t>
  </si>
  <si>
    <t>hl.fé.</t>
  </si>
  <si>
    <t>ÓRE</t>
  </si>
  <si>
    <t>lán</t>
  </si>
  <si>
    <t>þjónustutekjur</t>
  </si>
  <si>
    <t>launakostnaður</t>
  </si>
  <si>
    <t>banki</t>
  </si>
  <si>
    <t>lóð</t>
  </si>
  <si>
    <t>annar kostnaður</t>
  </si>
  <si>
    <t>arður</t>
  </si>
  <si>
    <t>Arður færður beint á ÓRE - í bókinni sérstakur arðsreikningur sem er tímabundinn</t>
  </si>
  <si>
    <t>Skv. bókinni skal færa þetta á kostnaðarverði, gerum ekkert.</t>
  </si>
  <si>
    <t>Mundu að bóka jafnt í D / K</t>
  </si>
  <si>
    <r>
      <t xml:space="preserve">Vinnublað fyrir dæmi á bls. 61:  </t>
    </r>
    <r>
      <rPr>
        <b/>
        <i/>
        <sz val="10"/>
        <color rgb="FFFF0000"/>
        <rFont val="Arial"/>
        <family val="2"/>
      </rPr>
      <t>"</t>
    </r>
    <r>
      <rPr>
        <i/>
        <sz val="10"/>
        <color rgb="FFFF0000"/>
        <rFont val="Arial"/>
        <family val="2"/>
      </rPr>
      <t>Comprehensive problem"</t>
    </r>
    <r>
      <rPr>
        <b/>
        <sz val="10"/>
        <rFont val="Arial"/>
        <family val="2"/>
      </rPr>
      <t xml:space="preserve"> a</t>
    </r>
  </si>
  <si>
    <t>Yfirlit um sjóðstreymi 2011</t>
  </si>
  <si>
    <t>b.</t>
  </si>
  <si>
    <t>Rekstrareikningur 2011</t>
  </si>
  <si>
    <t>Efnahagsreikningur 31.12.11</t>
  </si>
  <si>
    <t>Rekstrarhreyfingar</t>
  </si>
  <si>
    <t>Eignir</t>
  </si>
  <si>
    <t>Skuldir</t>
  </si>
  <si>
    <t>Fjárfestingarhreyfingar</t>
  </si>
  <si>
    <t>Yfirlit um breytingar á e.fé 2011</t>
  </si>
  <si>
    <t>Hl.fé 1.1.</t>
  </si>
  <si>
    <t>E.fé</t>
  </si>
  <si>
    <t>Fjármögnunarhreyfingar</t>
  </si>
  <si>
    <t>ÓRE 1.1.</t>
  </si>
  <si>
    <t>Breyting á handbæru fé á árinu</t>
  </si>
  <si>
    <t>Handbært fé í upphafi árs</t>
  </si>
  <si>
    <t>Handbært fé í árslok</t>
  </si>
  <si>
    <r>
      <t xml:space="preserve">Vinnublað: forsendur teknar úr </t>
    </r>
    <r>
      <rPr>
        <b/>
        <i/>
        <sz val="10"/>
        <color rgb="FFFF0000"/>
        <rFont val="Arial"/>
        <family val="2"/>
      </rPr>
      <t>"</t>
    </r>
    <r>
      <rPr>
        <i/>
        <sz val="10"/>
        <color rgb="FFFF0000"/>
        <rFont val="Arial"/>
        <family val="2"/>
      </rPr>
      <t>Comprehensive problem" bls. 61</t>
    </r>
  </si>
  <si>
    <t xml:space="preserve">"Efnahagsreikningur" </t>
  </si>
  <si>
    <t>"Rekstrarreikningur"</t>
  </si>
  <si>
    <t>"Sjóðstreymi"</t>
  </si>
  <si>
    <t>Banki</t>
  </si>
  <si>
    <t>Lóð</t>
  </si>
  <si>
    <t>Lán</t>
  </si>
  <si>
    <t>Hl.fé</t>
  </si>
  <si>
    <t>Tekjur</t>
  </si>
  <si>
    <t>Gjöld</t>
  </si>
  <si>
    <t>Afkoma</t>
  </si>
  <si>
    <t xml:space="preserve"> -</t>
  </si>
  <si>
    <t>Rekstrarhreyfingar (operating activities OA)</t>
  </si>
  <si>
    <t>RHR</t>
  </si>
  <si>
    <t>Fjárfestingarhreyfingar (investing activities IA)</t>
  </si>
  <si>
    <t>FFH</t>
  </si>
  <si>
    <t>Fjármögnunarhreyfingar (finansing activities FA)</t>
  </si>
  <si>
    <t>FMH</t>
  </si>
  <si>
    <t>Byrjum á RR</t>
  </si>
  <si>
    <t>Þjónustutekjur</t>
  </si>
  <si>
    <t>Launakostnaður</t>
  </si>
  <si>
    <t>Annar kostnaður</t>
  </si>
  <si>
    <t>Hagnaður</t>
  </si>
  <si>
    <t>Eigið fé</t>
  </si>
  <si>
    <t>Stofnfé</t>
  </si>
  <si>
    <t>Afkoma ársins</t>
  </si>
  <si>
    <t>Greiddur arður</t>
  </si>
  <si>
    <t>Hlutafé</t>
  </si>
  <si>
    <t>Hvaðan kemur peningurinn og hvert fer hann?</t>
  </si>
  <si>
    <t>Vinnan við gerð sjóðstreymis, felst í greina þetta.</t>
  </si>
  <si>
    <t>EHR</t>
  </si>
  <si>
    <t>Flokka hreyfingar bankareikningsins í rétta flokka.</t>
  </si>
  <si>
    <t>Innborgaðar tekjur</t>
  </si>
  <si>
    <t>Greiddur kostnaður</t>
  </si>
  <si>
    <t>Meira inn af peningum en fór út í gegnum rekstur.</t>
  </si>
  <si>
    <t>Fjárfestingar í eignum, ætlaðar til notkunar til lengri tíma en eitt ár.</t>
  </si>
  <si>
    <t>Kaup á lóð</t>
  </si>
  <si>
    <t>Tekið lán</t>
  </si>
  <si>
    <t>Innborgað hlutafé</t>
  </si>
  <si>
    <t>Afstemming</t>
  </si>
  <si>
    <t>Arður bókast aldrei í gegnum rekstur.</t>
  </si>
  <si>
    <t>hl.fé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</si>
</sst>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;[Red]\(#,##0\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6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44" fontId="1" fillId="0" borderId="0" applyFont="0" applyFill="0" applyBorder="0" applyAlignment="0" applyProtection="0"/>
  </cellStyleXfs>
  <cellXfs count="271">
    <xf numFmtId="0" fontId="0" fillId="0" borderId="0" xfId="0"/>
    <xf numFmtId="164" fontId="2" fillId="0" borderId="0" xfId="2" applyNumberFormat="1" applyFont="1"/>
    <xf numFmtId="3" fontId="5" fillId="0" borderId="0" xfId="2" applyNumberFormat="1" applyFont="1"/>
    <xf numFmtId="3" fontId="5" fillId="0" borderId="0" xfId="2" applyNumberFormat="1" applyFont="1" applyAlignment="1">
      <alignment horizontal="left"/>
    </xf>
    <xf numFmtId="3" fontId="5" fillId="0" borderId="0" xfId="2" applyNumberFormat="1" applyFont="1" applyBorder="1"/>
    <xf numFmtId="3" fontId="5" fillId="0" borderId="9" xfId="2" applyNumberFormat="1" applyFont="1" applyBorder="1"/>
    <xf numFmtId="3" fontId="5" fillId="0" borderId="5" xfId="2" applyNumberFormat="1" applyFont="1" applyBorder="1" applyAlignment="1">
      <alignment horizontal="center" vertical="center" wrapText="1"/>
    </xf>
    <xf numFmtId="3" fontId="5" fillId="0" borderId="5" xfId="2" applyNumberFormat="1" applyFont="1" applyBorder="1" applyAlignment="1">
      <alignment horizontal="center" vertical="center"/>
    </xf>
    <xf numFmtId="3" fontId="5" fillId="0" borderId="10" xfId="2" applyNumberFormat="1" applyFont="1" applyBorder="1" applyAlignment="1">
      <alignment horizontal="center" vertical="center" wrapText="1"/>
    </xf>
    <xf numFmtId="3" fontId="5" fillId="0" borderId="0" xfId="2" applyNumberFormat="1" applyFont="1" applyAlignment="1">
      <alignment horizontal="center"/>
    </xf>
    <xf numFmtId="164" fontId="5" fillId="0" borderId="0" xfId="1" applyNumberFormat="1" applyFont="1"/>
    <xf numFmtId="164" fontId="5" fillId="0" borderId="0" xfId="1" applyNumberFormat="1" applyFont="1" applyAlignment="1">
      <alignment horizontal="left"/>
    </xf>
    <xf numFmtId="3" fontId="6" fillId="0" borderId="0" xfId="2" applyNumberFormat="1" applyFont="1"/>
    <xf numFmtId="3" fontId="5" fillId="0" borderId="0" xfId="1" applyNumberFormat="1" applyFont="1"/>
    <xf numFmtId="164" fontId="5" fillId="0" borderId="9" xfId="1" applyNumberFormat="1" applyFont="1" applyFill="1" applyBorder="1" applyAlignment="1">
      <alignment vertical="center"/>
    </xf>
    <xf numFmtId="164" fontId="5" fillId="0" borderId="13" xfId="1" applyNumberFormat="1" applyFont="1" applyFill="1" applyBorder="1" applyAlignment="1">
      <alignment vertical="center"/>
    </xf>
    <xf numFmtId="3" fontId="5" fillId="0" borderId="5" xfId="2" applyNumberFormat="1" applyFont="1" applyBorder="1" applyAlignment="1">
      <alignment horizontal="center" vertical="center" wrapText="1"/>
    </xf>
    <xf numFmtId="3" fontId="5" fillId="0" borderId="10" xfId="2" applyNumberFormat="1" applyFont="1" applyBorder="1" applyAlignment="1">
      <alignment horizontal="center" vertical="center" wrapText="1"/>
    </xf>
    <xf numFmtId="3" fontId="2" fillId="0" borderId="6" xfId="2" applyNumberFormat="1" applyFont="1" applyFill="1" applyBorder="1" applyAlignment="1">
      <alignment vertical="center" wrapText="1"/>
    </xf>
    <xf numFmtId="164" fontId="7" fillId="2" borderId="0" xfId="1" applyNumberFormat="1" applyFont="1" applyFill="1" applyBorder="1" applyAlignment="1">
      <alignment vertical="center"/>
    </xf>
    <xf numFmtId="3" fontId="2" fillId="2" borderId="8" xfId="2" applyNumberFormat="1" applyFont="1" applyFill="1" applyBorder="1" applyAlignment="1">
      <alignment horizontal="center" vertical="center"/>
    </xf>
    <xf numFmtId="3" fontId="7" fillId="2" borderId="0" xfId="2" applyNumberFormat="1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vertical="center"/>
    </xf>
    <xf numFmtId="3" fontId="0" fillId="2" borderId="11" xfId="2" applyNumberFormat="1" applyFont="1" applyFill="1" applyBorder="1" applyAlignment="1">
      <alignment horizontal="center" vertical="center"/>
    </xf>
    <xf numFmtId="3" fontId="8" fillId="2" borderId="8" xfId="2" applyNumberFormat="1" applyFont="1" applyFill="1" applyBorder="1" applyAlignment="1">
      <alignment horizontal="center" vertical="center"/>
    </xf>
    <xf numFmtId="3" fontId="5" fillId="2" borderId="8" xfId="2" applyNumberFormat="1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vertical="center"/>
    </xf>
    <xf numFmtId="3" fontId="0" fillId="2" borderId="8" xfId="2" applyNumberFormat="1" applyFont="1" applyFill="1" applyBorder="1" applyAlignment="1">
      <alignment horizontal="center" vertical="center"/>
    </xf>
    <xf numFmtId="3" fontId="0" fillId="2" borderId="12" xfId="2" applyNumberFormat="1" applyFont="1" applyFill="1" applyBorder="1" applyAlignment="1">
      <alignment horizontal="center" vertical="center"/>
    </xf>
    <xf numFmtId="3" fontId="6" fillId="2" borderId="13" xfId="2" applyNumberFormat="1" applyFont="1" applyFill="1" applyBorder="1" applyAlignment="1">
      <alignment vertical="center"/>
    </xf>
    <xf numFmtId="3" fontId="9" fillId="2" borderId="14" xfId="2" applyNumberFormat="1" applyFont="1" applyFill="1" applyBorder="1" applyAlignment="1">
      <alignment horizontal="center" vertical="center"/>
    </xf>
    <xf numFmtId="3" fontId="5" fillId="2" borderId="14" xfId="2" applyNumberFormat="1" applyFont="1" applyFill="1" applyBorder="1" applyAlignment="1">
      <alignment vertical="center"/>
    </xf>
    <xf numFmtId="164" fontId="10" fillId="2" borderId="14" xfId="1" applyNumberFormat="1" applyFont="1" applyFill="1" applyBorder="1" applyAlignment="1">
      <alignment vertical="center"/>
    </xf>
    <xf numFmtId="3" fontId="6" fillId="2" borderId="14" xfId="2" applyNumberFormat="1" applyFont="1" applyFill="1" applyBorder="1" applyAlignment="1">
      <alignment vertical="center"/>
    </xf>
    <xf numFmtId="3" fontId="9" fillId="2" borderId="0" xfId="2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vertical="center"/>
    </xf>
    <xf numFmtId="164" fontId="10" fillId="2" borderId="0" xfId="1" applyNumberFormat="1" applyFont="1" applyFill="1" applyBorder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3" fontId="9" fillId="2" borderId="3" xfId="2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vertical="center"/>
    </xf>
    <xf numFmtId="164" fontId="10" fillId="2" borderId="3" xfId="1" applyNumberFormat="1" applyFont="1" applyFill="1" applyBorder="1" applyAlignment="1">
      <alignment vertical="center"/>
    </xf>
    <xf numFmtId="164" fontId="5" fillId="2" borderId="13" xfId="1" applyNumberFormat="1" applyFont="1" applyFill="1" applyBorder="1" applyAlignment="1">
      <alignment vertical="center"/>
    </xf>
    <xf numFmtId="164" fontId="5" fillId="2" borderId="14" xfId="1" applyNumberFormat="1" applyFont="1" applyFill="1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3" fontId="9" fillId="2" borderId="8" xfId="2" applyNumberFormat="1" applyFont="1" applyFill="1" applyBorder="1" applyAlignment="1">
      <alignment horizontal="center" vertical="center"/>
    </xf>
    <xf numFmtId="164" fontId="5" fillId="2" borderId="7" xfId="1" applyNumberFormat="1" applyFont="1" applyFill="1" applyBorder="1" applyAlignment="1">
      <alignment vertical="center"/>
    </xf>
    <xf numFmtId="164" fontId="10" fillId="2" borderId="8" xfId="1" applyNumberFormat="1" applyFont="1" applyFill="1" applyBorder="1" applyAlignment="1">
      <alignment vertical="center"/>
    </xf>
    <xf numFmtId="164" fontId="5" fillId="2" borderId="15" xfId="1" applyNumberFormat="1" applyFont="1" applyFill="1" applyBorder="1" applyAlignment="1">
      <alignment vertical="center"/>
    </xf>
    <xf numFmtId="164" fontId="5" fillId="2" borderId="16" xfId="1" applyNumberFormat="1" applyFont="1" applyFill="1" applyBorder="1" applyAlignment="1">
      <alignment vertical="center"/>
    </xf>
    <xf numFmtId="3" fontId="8" fillId="2" borderId="17" xfId="2" applyNumberFormat="1" applyFont="1" applyFill="1" applyBorder="1" applyAlignment="1">
      <alignment horizontal="center" vertical="center"/>
    </xf>
    <xf numFmtId="164" fontId="5" fillId="2" borderId="17" xfId="1" applyNumberFormat="1" applyFont="1" applyFill="1" applyBorder="1" applyAlignment="1">
      <alignment vertical="center"/>
    </xf>
    <xf numFmtId="3" fontId="7" fillId="2" borderId="17" xfId="2" applyNumberFormat="1" applyFont="1" applyFill="1" applyBorder="1" applyAlignment="1">
      <alignment vertical="center"/>
    </xf>
    <xf numFmtId="3" fontId="9" fillId="2" borderId="17" xfId="2" applyNumberFormat="1" applyFont="1" applyFill="1" applyBorder="1" applyAlignment="1">
      <alignment horizontal="center" vertical="center"/>
    </xf>
    <xf numFmtId="164" fontId="5" fillId="2" borderId="18" xfId="1" applyNumberFormat="1" applyFont="1" applyFill="1" applyBorder="1" applyAlignment="1">
      <alignment vertical="center"/>
    </xf>
    <xf numFmtId="164" fontId="5" fillId="3" borderId="9" xfId="1" applyNumberFormat="1" applyFont="1" applyFill="1" applyBorder="1" applyAlignment="1">
      <alignment vertical="center"/>
    </xf>
    <xf numFmtId="3" fontId="6" fillId="3" borderId="13" xfId="2" applyNumberFormat="1" applyFont="1" applyFill="1" applyBorder="1" applyAlignment="1">
      <alignment vertical="center"/>
    </xf>
    <xf numFmtId="3" fontId="6" fillId="3" borderId="14" xfId="2" applyNumberFormat="1" applyFont="1" applyFill="1" applyBorder="1" applyAlignment="1">
      <alignment vertical="center"/>
    </xf>
    <xf numFmtId="164" fontId="5" fillId="3" borderId="0" xfId="1" applyNumberFormat="1" applyFont="1" applyFill="1" applyBorder="1" applyAlignment="1">
      <alignment vertical="center"/>
    </xf>
    <xf numFmtId="164" fontId="5" fillId="3" borderId="2" xfId="1" applyNumberFormat="1" applyFont="1" applyFill="1" applyBorder="1" applyAlignment="1">
      <alignment vertical="center"/>
    </xf>
    <xf numFmtId="164" fontId="5" fillId="3" borderId="3" xfId="1" applyNumberFormat="1" applyFont="1" applyFill="1" applyBorder="1" applyAlignment="1">
      <alignment vertical="center"/>
    </xf>
    <xf numFmtId="164" fontId="5" fillId="3" borderId="13" xfId="1" applyNumberFormat="1" applyFont="1" applyFill="1" applyBorder="1" applyAlignment="1">
      <alignment vertical="center"/>
    </xf>
    <xf numFmtId="164" fontId="5" fillId="3" borderId="14" xfId="1" applyNumberFormat="1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vertical="center"/>
    </xf>
    <xf numFmtId="3" fontId="6" fillId="3" borderId="14" xfId="2" applyNumberFormat="1" applyFont="1" applyFill="1" applyBorder="1" applyAlignment="1">
      <alignment horizontal="left" vertical="center"/>
    </xf>
    <xf numFmtId="164" fontId="5" fillId="3" borderId="0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vertical="center"/>
    </xf>
    <xf numFmtId="164" fontId="5" fillId="3" borderId="3" xfId="1" applyNumberFormat="1" applyFont="1" applyFill="1" applyBorder="1" applyAlignment="1">
      <alignment vertical="center"/>
    </xf>
    <xf numFmtId="164" fontId="5" fillId="3" borderId="14" xfId="1" applyNumberFormat="1" applyFont="1" applyFill="1" applyBorder="1" applyAlignment="1">
      <alignment horizontal="left" vertical="center"/>
    </xf>
    <xf numFmtId="3" fontId="5" fillId="0" borderId="0" xfId="2" applyNumberFormat="1" applyFont="1" applyAlignment="1"/>
    <xf numFmtId="3" fontId="5" fillId="0" borderId="9" xfId="2" applyNumberFormat="1" applyFont="1" applyFill="1" applyBorder="1"/>
    <xf numFmtId="3" fontId="5" fillId="0" borderId="0" xfId="2" applyNumberFormat="1" applyFont="1" applyFill="1" applyAlignment="1">
      <alignment horizontal="left"/>
    </xf>
    <xf numFmtId="3" fontId="5" fillId="0" borderId="0" xfId="2" applyNumberFormat="1" applyFont="1" applyFill="1"/>
    <xf numFmtId="164" fontId="7" fillId="0" borderId="0" xfId="5" applyNumberFormat="1" applyFont="1" applyFill="1" applyBorder="1" applyAlignment="1">
      <alignment vertical="center"/>
    </xf>
    <xf numFmtId="3" fontId="1" fillId="0" borderId="8" xfId="2" applyNumberFormat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3" fontId="5" fillId="0" borderId="13" xfId="2" applyNumberFormat="1" applyFont="1" applyFill="1" applyBorder="1"/>
    <xf numFmtId="3" fontId="5" fillId="0" borderId="14" xfId="2" applyNumberFormat="1" applyFont="1" applyFill="1" applyBorder="1" applyAlignment="1">
      <alignment horizontal="left"/>
    </xf>
    <xf numFmtId="3" fontId="5" fillId="0" borderId="14" xfId="2" applyNumberFormat="1" applyFont="1" applyFill="1" applyBorder="1"/>
    <xf numFmtId="164" fontId="5" fillId="0" borderId="9" xfId="5" applyNumberFormat="1" applyFont="1" applyFill="1" applyBorder="1" applyAlignment="1">
      <alignment vertical="center"/>
    </xf>
    <xf numFmtId="3" fontId="1" fillId="0" borderId="9" xfId="2" applyNumberFormat="1" applyFont="1" applyFill="1" applyBorder="1" applyAlignment="1">
      <alignment horizontal="center" vertical="center"/>
    </xf>
    <xf numFmtId="3" fontId="5" fillId="0" borderId="0" xfId="2" applyNumberFormat="1" applyFont="1" applyFill="1" applyBorder="1" applyAlignment="1">
      <alignment horizontal="center" vertical="center"/>
    </xf>
    <xf numFmtId="3" fontId="1" fillId="0" borderId="0" xfId="2" applyNumberFormat="1" applyFont="1" applyFill="1" applyBorder="1" applyAlignment="1">
      <alignment horizontal="center" vertical="center"/>
    </xf>
    <xf numFmtId="3" fontId="1" fillId="0" borderId="2" xfId="2" applyNumberFormat="1" applyFont="1" applyFill="1" applyBorder="1" applyAlignment="1">
      <alignment vertical="center"/>
    </xf>
    <xf numFmtId="3" fontId="9" fillId="0" borderId="3" xfId="2" applyNumberFormat="1" applyFont="1" applyFill="1" applyBorder="1" applyAlignment="1">
      <alignment horizontal="center" vertical="center"/>
    </xf>
    <xf numFmtId="3" fontId="5" fillId="0" borderId="3" xfId="2" applyNumberFormat="1" applyFont="1" applyFill="1" applyBorder="1" applyAlignment="1">
      <alignment vertical="center"/>
    </xf>
    <xf numFmtId="164" fontId="10" fillId="0" borderId="3" xfId="5" applyNumberFormat="1" applyFont="1" applyFill="1" applyBorder="1" applyAlignment="1">
      <alignment vertical="center"/>
    </xf>
    <xf numFmtId="3" fontId="1" fillId="0" borderId="3" xfId="2" applyNumberFormat="1" applyFont="1" applyFill="1" applyBorder="1" applyAlignment="1">
      <alignment vertical="center"/>
    </xf>
    <xf numFmtId="3" fontId="1" fillId="0" borderId="3" xfId="2" applyNumberFormat="1" applyFont="1" applyFill="1" applyBorder="1" applyAlignment="1">
      <alignment horizontal="left" vertical="center"/>
    </xf>
    <xf numFmtId="3" fontId="9" fillId="0" borderId="0" xfId="2" applyNumberFormat="1" applyFont="1" applyFill="1" applyBorder="1" applyAlignment="1">
      <alignment horizontal="center" vertical="center"/>
    </xf>
    <xf numFmtId="164" fontId="5" fillId="0" borderId="0" xfId="5" applyNumberFormat="1" applyFont="1" applyFill="1" applyBorder="1" applyAlignment="1">
      <alignment vertical="center"/>
    </xf>
    <xf numFmtId="164" fontId="10" fillId="0" borderId="0" xfId="5" applyNumberFormat="1" applyFont="1" applyFill="1" applyBorder="1" applyAlignment="1">
      <alignment vertical="center"/>
    </xf>
    <xf numFmtId="164" fontId="5" fillId="0" borderId="0" xfId="5" applyNumberFormat="1" applyFont="1" applyFill="1" applyBorder="1" applyAlignment="1">
      <alignment horizontal="left" vertical="center"/>
    </xf>
    <xf numFmtId="164" fontId="5" fillId="0" borderId="2" xfId="5" applyNumberFormat="1" applyFont="1" applyFill="1" applyBorder="1" applyAlignment="1">
      <alignment vertical="center"/>
    </xf>
    <xf numFmtId="164" fontId="5" fillId="0" borderId="3" xfId="5" applyNumberFormat="1" applyFont="1" applyFill="1" applyBorder="1" applyAlignment="1">
      <alignment vertical="center"/>
    </xf>
    <xf numFmtId="164" fontId="5" fillId="0" borderId="3" xfId="5" applyNumberFormat="1" applyFont="1" applyFill="1" applyBorder="1" applyAlignment="1">
      <alignment horizontal="left" vertical="center"/>
    </xf>
    <xf numFmtId="164" fontId="5" fillId="0" borderId="13" xfId="5" applyNumberFormat="1" applyFont="1" applyFill="1" applyBorder="1" applyAlignment="1">
      <alignment vertical="center"/>
    </xf>
    <xf numFmtId="164" fontId="5" fillId="0" borderId="14" xfId="5" applyNumberFormat="1" applyFont="1" applyFill="1" applyBorder="1" applyAlignment="1">
      <alignment vertical="center"/>
    </xf>
    <xf numFmtId="164" fontId="5" fillId="0" borderId="6" xfId="5" applyNumberFormat="1" applyFont="1" applyFill="1" applyBorder="1" applyAlignment="1">
      <alignment vertical="center"/>
    </xf>
    <xf numFmtId="3" fontId="9" fillId="0" borderId="8" xfId="2" applyNumberFormat="1" applyFont="1" applyFill="1" applyBorder="1" applyAlignment="1">
      <alignment horizontal="center" vertical="center"/>
    </xf>
    <xf numFmtId="164" fontId="5" fillId="0" borderId="7" xfId="5" applyNumberFormat="1" applyFont="1" applyFill="1" applyBorder="1" applyAlignment="1">
      <alignment vertical="center"/>
    </xf>
    <xf numFmtId="164" fontId="10" fillId="0" borderId="8" xfId="5" applyNumberFormat="1" applyFont="1" applyFill="1" applyBorder="1" applyAlignment="1">
      <alignment vertical="center"/>
    </xf>
    <xf numFmtId="164" fontId="5" fillId="0" borderId="15" xfId="5" applyNumberFormat="1" applyFont="1" applyFill="1" applyBorder="1" applyAlignment="1">
      <alignment vertical="center"/>
    </xf>
    <xf numFmtId="164" fontId="5" fillId="0" borderId="19" xfId="5" applyNumberFormat="1" applyFont="1" applyFill="1" applyBorder="1" applyAlignment="1">
      <alignment vertical="center"/>
    </xf>
    <xf numFmtId="3" fontId="8" fillId="0" borderId="20" xfId="2" applyNumberFormat="1" applyFont="1" applyFill="1" applyBorder="1" applyAlignment="1">
      <alignment horizontal="center" vertical="center"/>
    </xf>
    <xf numFmtId="164" fontId="5" fillId="0" borderId="20" xfId="5" applyNumberFormat="1" applyFont="1" applyFill="1" applyBorder="1" applyAlignment="1">
      <alignment vertical="center"/>
    </xf>
    <xf numFmtId="3" fontId="7" fillId="0" borderId="20" xfId="2" applyNumberFormat="1" applyFont="1" applyFill="1" applyBorder="1" applyAlignment="1">
      <alignment vertical="center"/>
    </xf>
    <xf numFmtId="3" fontId="9" fillId="0" borderId="20" xfId="2" applyNumberFormat="1" applyFont="1" applyFill="1" applyBorder="1" applyAlignment="1">
      <alignment horizontal="center" vertical="center"/>
    </xf>
    <xf numFmtId="164" fontId="5" fillId="0" borderId="21" xfId="5" applyNumberFormat="1" applyFont="1" applyFill="1" applyBorder="1" applyAlignment="1">
      <alignment vertical="center"/>
    </xf>
    <xf numFmtId="164" fontId="5" fillId="0" borderId="14" xfId="5" applyNumberFormat="1" applyFont="1" applyFill="1" applyBorder="1" applyAlignment="1">
      <alignment horizontal="left" vertical="center"/>
    </xf>
    <xf numFmtId="164" fontId="5" fillId="0" borderId="0" xfId="5" applyNumberFormat="1" applyFont="1"/>
    <xf numFmtId="164" fontId="5" fillId="0" borderId="0" xfId="5" applyNumberFormat="1" applyFont="1" applyAlignment="1">
      <alignment horizontal="left"/>
    </xf>
    <xf numFmtId="3" fontId="5" fillId="0" borderId="0" xfId="5" applyNumberFormat="1" applyFont="1"/>
    <xf numFmtId="3" fontId="12" fillId="0" borderId="0" xfId="2" applyNumberFormat="1" applyFont="1"/>
    <xf numFmtId="164" fontId="2" fillId="5" borderId="0" xfId="2" applyNumberFormat="1" applyFont="1" applyFill="1" applyBorder="1" applyAlignment="1"/>
    <xf numFmtId="164" fontId="1" fillId="0" borderId="0" xfId="2" applyNumberFormat="1"/>
    <xf numFmtId="164" fontId="1" fillId="0" borderId="0" xfId="2" applyNumberFormat="1" applyBorder="1"/>
    <xf numFmtId="164" fontId="1" fillId="0" borderId="0" xfId="2" applyNumberFormat="1" applyAlignment="1">
      <alignment horizontal="left"/>
    </xf>
    <xf numFmtId="3" fontId="5" fillId="0" borderId="14" xfId="2" applyNumberFormat="1" applyFont="1" applyBorder="1"/>
    <xf numFmtId="3" fontId="5" fillId="0" borderId="14" xfId="2" applyNumberFormat="1" applyFont="1" applyBorder="1" applyAlignment="1">
      <alignment horizontal="center"/>
    </xf>
    <xf numFmtId="3" fontId="5" fillId="0" borderId="14" xfId="2" applyNumberFormat="1" applyFont="1" applyBorder="1" applyAlignment="1">
      <alignment horizontal="left"/>
    </xf>
    <xf numFmtId="3" fontId="5" fillId="0" borderId="25" xfId="2" applyNumberFormat="1" applyFont="1" applyFill="1" applyBorder="1"/>
    <xf numFmtId="3" fontId="5" fillId="6" borderId="9" xfId="2" applyNumberFormat="1" applyFont="1" applyFill="1" applyBorder="1"/>
    <xf numFmtId="3" fontId="5" fillId="0" borderId="5" xfId="2" applyNumberFormat="1" applyFont="1" applyFill="1" applyBorder="1"/>
    <xf numFmtId="3" fontId="5" fillId="0" borderId="5" xfId="2" applyNumberFormat="1" applyFont="1" applyFill="1" applyBorder="1" applyAlignment="1">
      <alignment horizontal="center" vertical="center" wrapText="1"/>
    </xf>
    <xf numFmtId="3" fontId="5" fillId="0" borderId="5" xfId="2" applyNumberFormat="1" applyFont="1" applyFill="1" applyBorder="1" applyAlignment="1">
      <alignment horizontal="center" vertical="center"/>
    </xf>
    <xf numFmtId="3" fontId="5" fillId="0" borderId="10" xfId="2" applyNumberFormat="1" applyFont="1" applyFill="1" applyBorder="1"/>
    <xf numFmtId="3" fontId="5" fillId="0" borderId="10" xfId="2" applyNumberFormat="1" applyFont="1" applyFill="1" applyBorder="1" applyAlignment="1">
      <alignment horizontal="center" vertical="center" wrapText="1"/>
    </xf>
    <xf numFmtId="164" fontId="5" fillId="0" borderId="10" xfId="5" applyNumberFormat="1" applyFont="1" applyFill="1" applyBorder="1" applyAlignment="1">
      <alignment vertical="center"/>
    </xf>
    <xf numFmtId="3" fontId="5" fillId="6" borderId="10" xfId="2" applyNumberFormat="1" applyFont="1" applyFill="1" applyBorder="1"/>
    <xf numFmtId="3" fontId="14" fillId="0" borderId="0" xfId="2" applyNumberFormat="1" applyFont="1" applyAlignment="1">
      <alignment horizontal="right"/>
    </xf>
    <xf numFmtId="164" fontId="1" fillId="7" borderId="9" xfId="2" applyNumberFormat="1" applyFont="1" applyFill="1" applyBorder="1"/>
    <xf numFmtId="164" fontId="1" fillId="7" borderId="0" xfId="2" applyNumberFormat="1" applyFill="1" applyBorder="1"/>
    <xf numFmtId="164" fontId="1" fillId="7" borderId="22" xfId="2" applyNumberFormat="1" applyFill="1" applyBorder="1"/>
    <xf numFmtId="164" fontId="1" fillId="7" borderId="13" xfId="2" applyNumberFormat="1" applyFont="1" applyFill="1" applyBorder="1" applyAlignment="1">
      <alignment horizontal="left"/>
    </xf>
    <xf numFmtId="164" fontId="1" fillId="7" borderId="14" xfId="2" applyNumberFormat="1" applyFill="1" applyBorder="1"/>
    <xf numFmtId="164" fontId="2" fillId="7" borderId="4" xfId="2" applyNumberFormat="1" applyFont="1" applyFill="1" applyBorder="1"/>
    <xf numFmtId="164" fontId="1" fillId="8" borderId="9" xfId="2" applyNumberFormat="1" applyFont="1" applyFill="1" applyBorder="1"/>
    <xf numFmtId="164" fontId="1" fillId="8" borderId="0" xfId="2" applyNumberFormat="1" applyFill="1" applyBorder="1"/>
    <xf numFmtId="164" fontId="1" fillId="8" borderId="22" xfId="2" applyNumberFormat="1" applyFill="1" applyBorder="1"/>
    <xf numFmtId="164" fontId="1" fillId="8" borderId="4" xfId="2" applyNumberFormat="1" applyFill="1" applyBorder="1"/>
    <xf numFmtId="164" fontId="1" fillId="8" borderId="9" xfId="2" applyNumberFormat="1" applyFont="1" applyFill="1" applyBorder="1" applyAlignment="1"/>
    <xf numFmtId="164" fontId="13" fillId="8" borderId="13" xfId="2" applyNumberFormat="1" applyFont="1" applyFill="1" applyBorder="1" applyAlignment="1"/>
    <xf numFmtId="164" fontId="1" fillId="8" borderId="14" xfId="2" applyNumberFormat="1" applyFill="1" applyBorder="1"/>
    <xf numFmtId="164" fontId="2" fillId="8" borderId="4" xfId="2" applyNumberFormat="1" applyFont="1" applyFill="1" applyBorder="1"/>
    <xf numFmtId="164" fontId="13" fillId="8" borderId="9" xfId="2" applyNumberFormat="1" applyFont="1" applyFill="1" applyBorder="1"/>
    <xf numFmtId="164" fontId="2" fillId="8" borderId="24" xfId="2" applyNumberFormat="1" applyFont="1" applyFill="1" applyBorder="1"/>
    <xf numFmtId="164" fontId="1" fillId="8" borderId="23" xfId="2" applyNumberFormat="1" applyFill="1" applyBorder="1"/>
    <xf numFmtId="164" fontId="1" fillId="8" borderId="13" xfId="2" applyNumberFormat="1" applyFont="1" applyFill="1" applyBorder="1"/>
    <xf numFmtId="164" fontId="2" fillId="9" borderId="9" xfId="2" applyNumberFormat="1" applyFont="1" applyFill="1" applyBorder="1"/>
    <xf numFmtId="164" fontId="1" fillId="9" borderId="0" xfId="2" applyNumberFormat="1" applyFill="1" applyBorder="1"/>
    <xf numFmtId="164" fontId="1" fillId="9" borderId="22" xfId="2" applyNumberFormat="1" applyFill="1" applyBorder="1"/>
    <xf numFmtId="164" fontId="1" fillId="9" borderId="9" xfId="2" applyNumberFormat="1" applyFill="1" applyBorder="1"/>
    <xf numFmtId="164" fontId="1" fillId="9" borderId="23" xfId="2" applyNumberFormat="1" applyFill="1" applyBorder="1"/>
    <xf numFmtId="164" fontId="1" fillId="9" borderId="4" xfId="2" applyNumberFormat="1" applyFill="1" applyBorder="1"/>
    <xf numFmtId="164" fontId="0" fillId="9" borderId="9" xfId="2" applyNumberFormat="1" applyFont="1" applyFill="1" applyBorder="1"/>
    <xf numFmtId="164" fontId="1" fillId="9" borderId="13" xfId="2" applyNumberFormat="1" applyFill="1" applyBorder="1"/>
    <xf numFmtId="164" fontId="1" fillId="9" borderId="14" xfId="2" applyNumberFormat="1" applyFill="1" applyBorder="1"/>
    <xf numFmtId="164" fontId="1" fillId="7" borderId="14" xfId="2" applyNumberFormat="1" applyFill="1" applyBorder="1" applyAlignment="1">
      <alignment horizontal="right"/>
    </xf>
    <xf numFmtId="164" fontId="7" fillId="8" borderId="3" xfId="5" applyNumberFormat="1" applyFont="1" applyFill="1" applyBorder="1" applyAlignment="1">
      <alignment vertical="center"/>
    </xf>
    <xf numFmtId="3" fontId="2" fillId="8" borderId="3" xfId="2" applyNumberFormat="1" applyFont="1" applyFill="1" applyBorder="1" applyAlignment="1">
      <alignment horizontal="center" vertical="center"/>
    </xf>
    <xf numFmtId="3" fontId="7" fillId="8" borderId="3" xfId="2" applyNumberFormat="1" applyFont="1" applyFill="1" applyBorder="1" applyAlignment="1">
      <alignment horizontal="center" vertical="center"/>
    </xf>
    <xf numFmtId="3" fontId="2" fillId="8" borderId="9" xfId="2" applyNumberFormat="1" applyFont="1" applyFill="1" applyBorder="1" applyAlignment="1">
      <alignment horizontal="center" vertical="center"/>
    </xf>
    <xf numFmtId="3" fontId="7" fillId="8" borderId="0" xfId="2" applyNumberFormat="1" applyFont="1" applyFill="1" applyBorder="1" applyAlignment="1">
      <alignment horizontal="center" vertical="center"/>
    </xf>
    <xf numFmtId="3" fontId="12" fillId="8" borderId="0" xfId="2" applyNumberFormat="1" applyFont="1" applyFill="1" applyBorder="1" applyAlignment="1">
      <alignment horizontal="center" vertical="center"/>
    </xf>
    <xf numFmtId="164" fontId="7" fillId="8" borderId="0" xfId="5" applyNumberFormat="1" applyFont="1" applyFill="1" applyBorder="1" applyAlignment="1">
      <alignment vertical="center"/>
    </xf>
    <xf numFmtId="3" fontId="2" fillId="8" borderId="0" xfId="2" applyNumberFormat="1" applyFont="1" applyFill="1" applyBorder="1" applyAlignment="1">
      <alignment horizontal="center" vertical="center"/>
    </xf>
    <xf numFmtId="3" fontId="1" fillId="8" borderId="2" xfId="2" applyNumberFormat="1" applyFont="1" applyFill="1" applyBorder="1" applyAlignment="1">
      <alignment vertical="center"/>
    </xf>
    <xf numFmtId="3" fontId="9" fillId="8" borderId="3" xfId="2" applyNumberFormat="1" applyFont="1" applyFill="1" applyBorder="1" applyAlignment="1">
      <alignment horizontal="center" vertical="center"/>
    </xf>
    <xf numFmtId="3" fontId="5" fillId="8" borderId="3" xfId="2" applyNumberFormat="1" applyFont="1" applyFill="1" applyBorder="1" applyAlignment="1">
      <alignment vertical="center"/>
    </xf>
    <xf numFmtId="164" fontId="10" fillId="8" borderId="3" xfId="5" applyNumberFormat="1" applyFont="1" applyFill="1" applyBorder="1" applyAlignment="1">
      <alignment vertical="center"/>
    </xf>
    <xf numFmtId="3" fontId="1" fillId="8" borderId="3" xfId="2" applyNumberFormat="1" applyFont="1" applyFill="1" applyBorder="1" applyAlignment="1">
      <alignment vertical="center"/>
    </xf>
    <xf numFmtId="164" fontId="5" fillId="8" borderId="9" xfId="5" applyNumberFormat="1" applyFont="1" applyFill="1" applyBorder="1" applyAlignment="1">
      <alignment vertical="center"/>
    </xf>
    <xf numFmtId="3" fontId="9" fillId="8" borderId="0" xfId="2" applyNumberFormat="1" applyFont="1" applyFill="1" applyBorder="1" applyAlignment="1">
      <alignment horizontal="center" vertical="center"/>
    </xf>
    <xf numFmtId="164" fontId="5" fillId="8" borderId="0" xfId="5" applyNumberFormat="1" applyFont="1" applyFill="1" applyBorder="1" applyAlignment="1">
      <alignment vertical="center"/>
    </xf>
    <xf numFmtId="164" fontId="10" fillId="8" borderId="0" xfId="5" applyNumberFormat="1" applyFont="1" applyFill="1" applyBorder="1" applyAlignment="1">
      <alignment vertical="center"/>
    </xf>
    <xf numFmtId="164" fontId="5" fillId="8" borderId="2" xfId="5" applyNumberFormat="1" applyFont="1" applyFill="1" applyBorder="1" applyAlignment="1">
      <alignment vertical="center"/>
    </xf>
    <xf numFmtId="164" fontId="5" fillId="8" borderId="3" xfId="5" applyNumberFormat="1" applyFont="1" applyFill="1" applyBorder="1" applyAlignment="1">
      <alignment vertical="center"/>
    </xf>
    <xf numFmtId="164" fontId="5" fillId="8" borderId="13" xfId="5" applyNumberFormat="1" applyFont="1" applyFill="1" applyBorder="1" applyAlignment="1">
      <alignment vertical="center"/>
    </xf>
    <xf numFmtId="164" fontId="5" fillId="8" borderId="14" xfId="5" applyNumberFormat="1" applyFont="1" applyFill="1" applyBorder="1" applyAlignment="1">
      <alignment vertical="center"/>
    </xf>
    <xf numFmtId="164" fontId="5" fillId="8" borderId="1" xfId="5" applyNumberFormat="1" applyFont="1" applyFill="1" applyBorder="1" applyAlignment="1">
      <alignment vertical="center"/>
    </xf>
    <xf numFmtId="164" fontId="5" fillId="8" borderId="26" xfId="5" applyNumberFormat="1" applyFont="1" applyFill="1" applyBorder="1" applyAlignment="1">
      <alignment vertical="center"/>
    </xf>
    <xf numFmtId="164" fontId="5" fillId="8" borderId="29" xfId="5" applyNumberFormat="1" applyFont="1" applyFill="1" applyBorder="1" applyAlignment="1">
      <alignment vertical="center"/>
    </xf>
    <xf numFmtId="3" fontId="8" fillId="8" borderId="30" xfId="2" applyNumberFormat="1" applyFont="1" applyFill="1" applyBorder="1" applyAlignment="1">
      <alignment horizontal="center" vertical="center"/>
    </xf>
    <xf numFmtId="164" fontId="5" fillId="8" borderId="30" xfId="5" applyNumberFormat="1" applyFont="1" applyFill="1" applyBorder="1" applyAlignment="1">
      <alignment vertical="center"/>
    </xf>
    <xf numFmtId="3" fontId="7" fillId="8" borderId="30" xfId="2" applyNumberFormat="1" applyFont="1" applyFill="1" applyBorder="1" applyAlignment="1">
      <alignment vertical="center"/>
    </xf>
    <xf numFmtId="3" fontId="9" fillId="8" borderId="30" xfId="2" applyNumberFormat="1" applyFont="1" applyFill="1" applyBorder="1" applyAlignment="1">
      <alignment horizontal="center" vertical="center"/>
    </xf>
    <xf numFmtId="164" fontId="5" fillId="8" borderId="24" xfId="5" applyNumberFormat="1" applyFont="1" applyFill="1" applyBorder="1" applyAlignment="1">
      <alignment vertical="center"/>
    </xf>
    <xf numFmtId="3" fontId="2" fillId="10" borderId="2" xfId="2" applyNumberFormat="1" applyFont="1" applyFill="1" applyBorder="1" applyAlignment="1">
      <alignment vertical="center"/>
    </xf>
    <xf numFmtId="3" fontId="12" fillId="10" borderId="3" xfId="2" applyNumberFormat="1" applyFont="1" applyFill="1" applyBorder="1" applyAlignment="1"/>
    <xf numFmtId="3" fontId="12" fillId="10" borderId="3" xfId="2" applyNumberFormat="1" applyFont="1" applyFill="1" applyBorder="1"/>
    <xf numFmtId="164" fontId="7" fillId="10" borderId="3" xfId="5" applyNumberFormat="1" applyFont="1" applyFill="1" applyBorder="1" applyAlignment="1">
      <alignment vertical="center"/>
    </xf>
    <xf numFmtId="3" fontId="12" fillId="10" borderId="4" xfId="2" applyNumberFormat="1" applyFont="1" applyFill="1" applyBorder="1"/>
    <xf numFmtId="3" fontId="1" fillId="10" borderId="13" xfId="2" applyNumberFormat="1" applyFont="1" applyFill="1" applyBorder="1" applyAlignment="1">
      <alignment vertical="center"/>
    </xf>
    <xf numFmtId="3" fontId="5" fillId="10" borderId="0" xfId="2" applyNumberFormat="1" applyFont="1" applyFill="1" applyBorder="1" applyAlignment="1"/>
    <xf numFmtId="3" fontId="5" fillId="10" borderId="14" xfId="2" applyNumberFormat="1" applyFont="1" applyFill="1" applyBorder="1" applyAlignment="1">
      <alignment vertical="center"/>
    </xf>
    <xf numFmtId="164" fontId="10" fillId="10" borderId="14" xfId="5" applyNumberFormat="1" applyFont="1" applyFill="1" applyBorder="1" applyAlignment="1">
      <alignment vertical="center"/>
    </xf>
    <xf numFmtId="164" fontId="5" fillId="10" borderId="23" xfId="2" applyNumberFormat="1" applyFont="1" applyFill="1" applyBorder="1" applyAlignment="1">
      <alignment vertical="center"/>
    </xf>
    <xf numFmtId="164" fontId="5" fillId="10" borderId="9" xfId="5" applyNumberFormat="1" applyFont="1" applyFill="1" applyBorder="1" applyAlignment="1">
      <alignment vertical="center"/>
    </xf>
    <xf numFmtId="3" fontId="5" fillId="10" borderId="3" xfId="2" applyNumberFormat="1" applyFont="1" applyFill="1" applyBorder="1" applyAlignment="1"/>
    <xf numFmtId="3" fontId="5" fillId="10" borderId="0" xfId="2" applyNumberFormat="1" applyFont="1" applyFill="1" applyAlignment="1">
      <alignment vertical="center"/>
    </xf>
    <xf numFmtId="164" fontId="10" fillId="10" borderId="0" xfId="5" applyNumberFormat="1" applyFont="1" applyFill="1" applyBorder="1" applyAlignment="1">
      <alignment vertical="center"/>
    </xf>
    <xf numFmtId="164" fontId="5" fillId="10" borderId="2" xfId="5" applyNumberFormat="1" applyFont="1" applyFill="1" applyBorder="1" applyAlignment="1">
      <alignment vertical="center"/>
    </xf>
    <xf numFmtId="3" fontId="5" fillId="10" borderId="3" xfId="2" applyNumberFormat="1" applyFont="1" applyFill="1" applyBorder="1" applyAlignment="1">
      <alignment vertical="center"/>
    </xf>
    <xf numFmtId="164" fontId="10" fillId="10" borderId="3" xfId="5" applyNumberFormat="1" applyFont="1" applyFill="1" applyBorder="1" applyAlignment="1">
      <alignment vertical="center"/>
    </xf>
    <xf numFmtId="164" fontId="5" fillId="10" borderId="13" xfId="5" applyNumberFormat="1" applyFont="1" applyFill="1" applyBorder="1" applyAlignment="1">
      <alignment vertical="center"/>
    </xf>
    <xf numFmtId="164" fontId="5" fillId="10" borderId="1" xfId="5" applyNumberFormat="1" applyFont="1" applyFill="1" applyBorder="1" applyAlignment="1">
      <alignment vertical="center"/>
    </xf>
    <xf numFmtId="3" fontId="5" fillId="10" borderId="26" xfId="2" applyNumberFormat="1" applyFont="1" applyFill="1" applyBorder="1" applyAlignment="1">
      <alignment vertical="center"/>
    </xf>
    <xf numFmtId="164" fontId="5" fillId="10" borderId="29" xfId="5" applyNumberFormat="1" applyFont="1" applyFill="1" applyBorder="1" applyAlignment="1">
      <alignment vertical="center"/>
    </xf>
    <xf numFmtId="3" fontId="5" fillId="10" borderId="30" xfId="2" applyNumberFormat="1" applyFont="1" applyFill="1" applyBorder="1" applyAlignment="1"/>
    <xf numFmtId="3" fontId="5" fillId="10" borderId="30" xfId="2" applyNumberFormat="1" applyFont="1" applyFill="1" applyBorder="1" applyAlignment="1">
      <alignment vertical="center"/>
    </xf>
    <xf numFmtId="3" fontId="7" fillId="10" borderId="30" xfId="2" applyNumberFormat="1" applyFont="1" applyFill="1" applyBorder="1" applyAlignment="1">
      <alignment vertical="center"/>
    </xf>
    <xf numFmtId="164" fontId="5" fillId="10" borderId="24" xfId="2" applyNumberFormat="1" applyFont="1" applyFill="1" applyBorder="1" applyAlignment="1">
      <alignment vertical="center"/>
    </xf>
    <xf numFmtId="164" fontId="5" fillId="9" borderId="9" xfId="2" applyNumberFormat="1" applyFont="1" applyFill="1" applyBorder="1" applyAlignment="1">
      <alignment horizontal="center" vertical="center"/>
    </xf>
    <xf numFmtId="3" fontId="5" fillId="9" borderId="25" xfId="2" applyNumberFormat="1" applyFont="1" applyFill="1" applyBorder="1" applyAlignment="1">
      <alignment horizontal="center" vertical="center"/>
    </xf>
    <xf numFmtId="164" fontId="5" fillId="9" borderId="2" xfId="2" applyNumberFormat="1" applyFont="1" applyFill="1" applyBorder="1" applyAlignment="1">
      <alignment horizontal="center" vertical="center"/>
    </xf>
    <xf numFmtId="3" fontId="5" fillId="9" borderId="28" xfId="2" applyNumberFormat="1" applyFont="1" applyFill="1" applyBorder="1" applyAlignment="1">
      <alignment horizontal="center" vertical="center"/>
    </xf>
    <xf numFmtId="3" fontId="5" fillId="9" borderId="5" xfId="2" applyNumberFormat="1" applyFont="1" applyFill="1" applyBorder="1" applyAlignment="1">
      <alignment horizontal="center" vertical="center"/>
    </xf>
    <xf numFmtId="3" fontId="5" fillId="9" borderId="10" xfId="2" applyNumberFormat="1" applyFont="1" applyFill="1" applyBorder="1" applyAlignment="1">
      <alignment horizontal="center" vertical="center"/>
    </xf>
    <xf numFmtId="3" fontId="5" fillId="9" borderId="4" xfId="2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vertical="center"/>
    </xf>
    <xf numFmtId="164" fontId="5" fillId="3" borderId="3" xfId="1" applyNumberFormat="1" applyFont="1" applyFill="1" applyBorder="1" applyAlignment="1">
      <alignment vertical="center"/>
    </xf>
    <xf numFmtId="164" fontId="5" fillId="3" borderId="4" xfId="1" applyNumberFormat="1" applyFont="1" applyFill="1" applyBorder="1" applyAlignment="1">
      <alignment vertical="center"/>
    </xf>
    <xf numFmtId="3" fontId="5" fillId="0" borderId="1" xfId="2" applyNumberFormat="1" applyFont="1" applyBorder="1" applyAlignment="1">
      <alignment horizontal="center" vertical="center" wrapText="1"/>
    </xf>
    <xf numFmtId="3" fontId="5" fillId="0" borderId="5" xfId="2" applyNumberFormat="1" applyFont="1" applyBorder="1" applyAlignment="1">
      <alignment horizontal="center" vertical="center" wrapText="1"/>
    </xf>
    <xf numFmtId="3" fontId="5" fillId="0" borderId="10" xfId="2" applyNumberFormat="1" applyFont="1" applyBorder="1" applyAlignment="1">
      <alignment horizontal="center" vertical="center" wrapText="1"/>
    </xf>
    <xf numFmtId="3" fontId="2" fillId="2" borderId="6" xfId="2" applyNumberFormat="1" applyFont="1" applyFill="1" applyBorder="1" applyAlignment="1">
      <alignment horizontal="center" vertical="center" wrapText="1"/>
    </xf>
    <xf numFmtId="3" fontId="2" fillId="2" borderId="7" xfId="2" applyNumberFormat="1" applyFont="1" applyFill="1" applyBorder="1" applyAlignment="1">
      <alignment horizontal="center" vertical="center" wrapText="1"/>
    </xf>
    <xf numFmtId="3" fontId="0" fillId="3" borderId="19" xfId="2" applyNumberFormat="1" applyFont="1" applyFill="1" applyBorder="1" applyAlignment="1">
      <alignment horizontal="left" vertical="center"/>
    </xf>
    <xf numFmtId="3" fontId="0" fillId="3" borderId="20" xfId="2" applyNumberFormat="1" applyFont="1" applyFill="1" applyBorder="1" applyAlignment="1">
      <alignment horizontal="left" vertical="center"/>
    </xf>
    <xf numFmtId="3" fontId="0" fillId="3" borderId="21" xfId="2" applyNumberFormat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4" xfId="1" applyNumberFormat="1" applyFont="1" applyFill="1" applyBorder="1" applyAlignment="1">
      <alignment horizontal="left" vertical="center"/>
    </xf>
    <xf numFmtId="3" fontId="2" fillId="2" borderId="2" xfId="2" applyNumberFormat="1" applyFont="1" applyFill="1" applyBorder="1" applyAlignment="1">
      <alignment horizontal="center" vertical="center"/>
    </xf>
    <xf numFmtId="3" fontId="2" fillId="2" borderId="3" xfId="2" applyNumberFormat="1" applyFont="1" applyFill="1" applyBorder="1" applyAlignment="1">
      <alignment horizontal="center" vertical="center"/>
    </xf>
    <xf numFmtId="3" fontId="2" fillId="2" borderId="4" xfId="2" applyNumberFormat="1" applyFont="1" applyFill="1" applyBorder="1" applyAlignment="1">
      <alignment horizontal="center" vertical="center"/>
    </xf>
    <xf numFmtId="164" fontId="2" fillId="4" borderId="2" xfId="2" applyNumberFormat="1" applyFont="1" applyFill="1" applyBorder="1" applyAlignment="1">
      <alignment horizontal="center" wrapText="1"/>
    </xf>
    <xf numFmtId="164" fontId="2" fillId="4" borderId="3" xfId="2" applyNumberFormat="1" applyFont="1" applyFill="1" applyBorder="1" applyAlignment="1">
      <alignment horizontal="center" wrapText="1"/>
    </xf>
    <xf numFmtId="164" fontId="2" fillId="4" borderId="4" xfId="2" applyNumberFormat="1" applyFont="1" applyFill="1" applyBorder="1" applyAlignment="1">
      <alignment horizontal="center" wrapText="1"/>
    </xf>
    <xf numFmtId="164" fontId="2" fillId="4" borderId="2" xfId="2" applyNumberFormat="1" applyFont="1" applyFill="1" applyBorder="1" applyAlignment="1">
      <alignment horizontal="center"/>
    </xf>
    <xf numFmtId="164" fontId="2" fillId="4" borderId="3" xfId="2" applyNumberFormat="1" applyFont="1" applyFill="1" applyBorder="1" applyAlignment="1">
      <alignment horizontal="center"/>
    </xf>
    <xf numFmtId="164" fontId="2" fillId="4" borderId="4" xfId="2" applyNumberFormat="1" applyFont="1" applyFill="1" applyBorder="1" applyAlignment="1">
      <alignment horizontal="center"/>
    </xf>
    <xf numFmtId="3" fontId="2" fillId="4" borderId="2" xfId="2" applyNumberFormat="1" applyFont="1" applyFill="1" applyBorder="1" applyAlignment="1">
      <alignment horizontal="center" vertical="center"/>
    </xf>
    <xf numFmtId="3" fontId="2" fillId="4" borderId="3" xfId="2" applyNumberFormat="1" applyFont="1" applyFill="1" applyBorder="1" applyAlignment="1">
      <alignment horizontal="center" vertical="center"/>
    </xf>
    <xf numFmtId="3" fontId="1" fillId="0" borderId="6" xfId="2" applyNumberFormat="1" applyFont="1" applyFill="1" applyBorder="1" applyAlignment="1">
      <alignment horizontal="center" vertical="center" wrapText="1"/>
    </xf>
    <xf numFmtId="3" fontId="1" fillId="0" borderId="7" xfId="2" applyNumberFormat="1" applyFont="1" applyFill="1" applyBorder="1" applyAlignment="1">
      <alignment horizontal="center" vertical="center" wrapText="1"/>
    </xf>
    <xf numFmtId="3" fontId="11" fillId="4" borderId="2" xfId="2" applyNumberFormat="1" applyFont="1" applyFill="1" applyBorder="1" applyAlignment="1">
      <alignment horizontal="center" vertical="center"/>
    </xf>
    <xf numFmtId="3" fontId="11" fillId="4" borderId="3" xfId="2" applyNumberFormat="1" applyFont="1" applyFill="1" applyBorder="1" applyAlignment="1">
      <alignment horizontal="center" vertical="center"/>
    </xf>
    <xf numFmtId="3" fontId="11" fillId="4" borderId="4" xfId="2" applyNumberFormat="1" applyFont="1" applyFill="1" applyBorder="1" applyAlignment="1">
      <alignment horizontal="center" vertical="center"/>
    </xf>
    <xf numFmtId="3" fontId="5" fillId="0" borderId="9" xfId="2" applyNumberFormat="1" applyFont="1" applyFill="1" applyBorder="1" applyAlignment="1">
      <alignment horizontal="center" vertical="center" wrapText="1"/>
    </xf>
    <xf numFmtId="3" fontId="5" fillId="0" borderId="5" xfId="2" applyNumberFormat="1" applyFont="1" applyFill="1" applyBorder="1" applyAlignment="1">
      <alignment horizontal="center" vertical="center" wrapText="1"/>
    </xf>
    <xf numFmtId="3" fontId="5" fillId="0" borderId="10" xfId="2" applyNumberFormat="1" applyFont="1" applyFill="1" applyBorder="1" applyAlignment="1">
      <alignment horizontal="center" vertical="center" wrapText="1"/>
    </xf>
    <xf numFmtId="3" fontId="2" fillId="4" borderId="4" xfId="2" applyNumberFormat="1" applyFont="1" applyFill="1" applyBorder="1" applyAlignment="1">
      <alignment horizontal="center" vertical="center"/>
    </xf>
    <xf numFmtId="3" fontId="2" fillId="4" borderId="1" xfId="2" applyNumberFormat="1" applyFont="1" applyFill="1" applyBorder="1" applyAlignment="1">
      <alignment horizontal="center" vertical="center" wrapText="1"/>
    </xf>
    <xf numFmtId="3" fontId="2" fillId="4" borderId="26" xfId="2" applyNumberFormat="1" applyFont="1" applyFill="1" applyBorder="1" applyAlignment="1">
      <alignment horizontal="center" vertical="center" wrapText="1"/>
    </xf>
    <xf numFmtId="3" fontId="2" fillId="4" borderId="27" xfId="2" applyNumberFormat="1" applyFont="1" applyFill="1" applyBorder="1" applyAlignment="1">
      <alignment horizontal="center" vertical="center" wrapText="1"/>
    </xf>
    <xf numFmtId="3" fontId="2" fillId="4" borderId="13" xfId="2" applyNumberFormat="1" applyFont="1" applyFill="1" applyBorder="1" applyAlignment="1">
      <alignment horizontal="center" vertical="center" wrapText="1"/>
    </xf>
    <xf numFmtId="3" fontId="2" fillId="4" borderId="14" xfId="2" applyNumberFormat="1" applyFont="1" applyFill="1" applyBorder="1" applyAlignment="1">
      <alignment horizontal="center" vertical="center" wrapText="1"/>
    </xf>
    <xf numFmtId="3" fontId="2" fillId="4" borderId="23" xfId="2" applyNumberFormat="1" applyFont="1" applyFill="1" applyBorder="1" applyAlignment="1">
      <alignment horizontal="center" vertical="center" wrapText="1"/>
    </xf>
    <xf numFmtId="3" fontId="2" fillId="4" borderId="1" xfId="2" applyNumberFormat="1" applyFont="1" applyFill="1" applyBorder="1" applyAlignment="1">
      <alignment horizontal="center" vertical="center"/>
    </xf>
    <xf numFmtId="3" fontId="2" fillId="4" borderId="27" xfId="2" applyNumberFormat="1" applyFont="1" applyFill="1" applyBorder="1" applyAlignment="1">
      <alignment horizontal="center" vertical="center"/>
    </xf>
    <xf numFmtId="3" fontId="2" fillId="4" borderId="9" xfId="2" applyNumberFormat="1" applyFont="1" applyFill="1" applyBorder="1" applyAlignment="1">
      <alignment horizontal="center" vertical="center"/>
    </xf>
    <xf numFmtId="3" fontId="2" fillId="4" borderId="22" xfId="2" applyNumberFormat="1" applyFont="1" applyFill="1" applyBorder="1" applyAlignment="1">
      <alignment horizontal="center" vertical="center"/>
    </xf>
    <xf numFmtId="3" fontId="2" fillId="4" borderId="13" xfId="2" applyNumberFormat="1" applyFont="1" applyFill="1" applyBorder="1" applyAlignment="1">
      <alignment horizontal="center" vertical="center"/>
    </xf>
    <xf numFmtId="3" fontId="2" fillId="4" borderId="23" xfId="2" applyNumberFormat="1" applyFont="1" applyFill="1" applyBorder="1" applyAlignment="1">
      <alignment horizontal="center" vertical="center"/>
    </xf>
    <xf numFmtId="3" fontId="2" fillId="8" borderId="2" xfId="2" applyNumberFormat="1" applyFont="1" applyFill="1" applyBorder="1" applyAlignment="1">
      <alignment horizontal="center" vertical="center"/>
    </xf>
    <xf numFmtId="3" fontId="2" fillId="8" borderId="3" xfId="2" applyNumberFormat="1" applyFont="1" applyFill="1" applyBorder="1" applyAlignment="1">
      <alignment horizontal="center" vertical="center"/>
    </xf>
    <xf numFmtId="3" fontId="2" fillId="8" borderId="3" xfId="2" applyNumberFormat="1" applyFont="1" applyFill="1" applyBorder="1" applyAlignment="1">
      <alignment horizontal="center" vertical="center" wrapText="1"/>
    </xf>
    <xf numFmtId="3" fontId="2" fillId="8" borderId="4" xfId="2" applyNumberFormat="1" applyFont="1" applyFill="1" applyBorder="1" applyAlignment="1">
      <alignment horizontal="center" vertical="center" wrapText="1"/>
    </xf>
  </cellXfs>
  <cellStyles count="6">
    <cellStyle name="Currency" xfId="1" builtinId="4"/>
    <cellStyle name="Currency 2" xfId="5" xr:uid="{00000000-0005-0000-0000-000001000000}"/>
    <cellStyle name="List Numbering" xfId="3" xr:uid="{00000000-0005-0000-0000-000002000000}"/>
    <cellStyle name="Normal" xfId="0" builtinId="0"/>
    <cellStyle name="Normal 2" xfId="4" xr:uid="{00000000-0005-0000-0000-000004000000}"/>
    <cellStyle name="Normal 3" xfId="2" xr:uid="{00000000-0005-0000-0000-000005000000}"/>
  </cellStyles>
  <dxfs count="0"/>
  <tableStyles count="0" defaultTableStyle="TableStyleMedium2" defaultPivotStyle="PivotStyleLight16"/>
  <colors>
    <mruColors>
      <color rgb="FFE7EE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6"/>
  <sheetViews>
    <sheetView showGridLines="0" tabSelected="1" topLeftCell="B1" zoomScale="190" zoomScaleNormal="190" workbookViewId="0">
      <selection activeCell="L15" sqref="L15"/>
    </sheetView>
  </sheetViews>
  <sheetFormatPr defaultRowHeight="12.75" x14ac:dyDescent="0.2"/>
  <cols>
    <col min="1" max="1" width="9.28515625" style="2" customWidth="1"/>
    <col min="2" max="2" width="12.42578125" style="9" customWidth="1"/>
    <col min="3" max="3" width="0.7109375" style="2" hidden="1" customWidth="1"/>
    <col min="4" max="4" width="8.42578125" style="2" bestFit="1" customWidth="1"/>
    <col min="5" max="5" width="2.28515625" style="2" customWidth="1"/>
    <col min="6" max="6" width="7.7109375" style="2" customWidth="1"/>
    <col min="7" max="7" width="2.28515625" style="2" customWidth="1"/>
    <col min="8" max="8" width="7.85546875" style="2" customWidth="1"/>
    <col min="9" max="9" width="2.28515625" style="2" customWidth="1"/>
    <col min="10" max="10" width="7.28515625" style="2" customWidth="1"/>
    <col min="11" max="11" width="2.28515625" style="2" customWidth="1"/>
    <col min="12" max="12" width="6.85546875" style="2" customWidth="1"/>
    <col min="13" max="13" width="0.140625" style="2" customWidth="1"/>
    <col min="14" max="14" width="9.7109375" style="2" customWidth="1"/>
    <col min="15" max="15" width="2.28515625" style="3" customWidth="1"/>
    <col min="16" max="16" width="8.85546875" style="2" customWidth="1"/>
    <col min="17" max="17" width="2.28515625" style="2" customWidth="1"/>
    <col min="18" max="18" width="8.42578125" style="2" customWidth="1"/>
    <col min="19" max="19" width="1.140625" style="2" customWidth="1"/>
    <col min="20" max="20" width="9.140625" style="2" customWidth="1"/>
    <col min="21" max="21" width="6.28515625" style="2" customWidth="1"/>
    <col min="22" max="22" width="1.140625" style="2" customWidth="1"/>
    <col min="23" max="16384" width="9.140625" style="2"/>
  </cols>
  <sheetData>
    <row r="1" spans="2:21" x14ac:dyDescent="0.2">
      <c r="B1" s="1" t="s">
        <v>11</v>
      </c>
    </row>
    <row r="2" spans="2:21" x14ac:dyDescent="0.2">
      <c r="B2" s="224" t="s">
        <v>0</v>
      </c>
      <c r="C2" s="235" t="s">
        <v>1</v>
      </c>
      <c r="D2" s="236"/>
      <c r="E2" s="236"/>
      <c r="F2" s="236"/>
      <c r="G2" s="236"/>
      <c r="H2" s="236"/>
      <c r="I2" s="236"/>
      <c r="J2" s="236"/>
      <c r="K2" s="236"/>
      <c r="L2" s="237"/>
      <c r="M2" s="62"/>
      <c r="N2" s="4"/>
    </row>
    <row r="3" spans="2:21" ht="13.5" customHeight="1" thickBot="1" x14ac:dyDescent="0.25">
      <c r="B3" s="225"/>
      <c r="C3" s="227" t="s">
        <v>2</v>
      </c>
      <c r="D3" s="228"/>
      <c r="E3" s="228"/>
      <c r="F3" s="228"/>
      <c r="G3" s="19" t="s">
        <v>3</v>
      </c>
      <c r="H3" s="20" t="s">
        <v>4</v>
      </c>
      <c r="I3" s="21" t="s">
        <v>5</v>
      </c>
      <c r="J3" s="228" t="s">
        <v>6</v>
      </c>
      <c r="K3" s="228"/>
      <c r="L3" s="228"/>
      <c r="M3" s="18"/>
      <c r="N3" s="4"/>
      <c r="Q3" s="4"/>
      <c r="T3" s="4"/>
    </row>
    <row r="4" spans="2:21" ht="15.75" thickBot="1" x14ac:dyDescent="0.25">
      <c r="B4" s="226"/>
      <c r="C4" s="22"/>
      <c r="D4" s="23" t="s">
        <v>27</v>
      </c>
      <c r="E4" s="24" t="s">
        <v>5</v>
      </c>
      <c r="F4" s="25" t="s">
        <v>28</v>
      </c>
      <c r="G4" s="26" t="s">
        <v>3</v>
      </c>
      <c r="H4" s="25" t="s">
        <v>57</v>
      </c>
      <c r="I4" s="24" t="s">
        <v>5</v>
      </c>
      <c r="J4" s="27" t="s">
        <v>92</v>
      </c>
      <c r="K4" s="24" t="s">
        <v>5</v>
      </c>
      <c r="L4" s="28" t="s">
        <v>23</v>
      </c>
      <c r="M4" s="14"/>
      <c r="N4" s="229" t="s">
        <v>7</v>
      </c>
      <c r="O4" s="230"/>
      <c r="P4" s="231"/>
      <c r="Q4" s="5"/>
      <c r="T4" s="4"/>
    </row>
    <row r="5" spans="2:21" x14ac:dyDescent="0.2">
      <c r="B5" s="6" t="s">
        <v>8</v>
      </c>
      <c r="C5" s="22"/>
      <c r="D5" s="29">
        <v>0</v>
      </c>
      <c r="E5" s="30" t="s">
        <v>5</v>
      </c>
      <c r="F5" s="31">
        <v>0</v>
      </c>
      <c r="G5" s="32" t="s">
        <v>3</v>
      </c>
      <c r="H5" s="31">
        <v>0</v>
      </c>
      <c r="I5" s="30" t="s">
        <v>5</v>
      </c>
      <c r="J5" s="33">
        <v>0</v>
      </c>
      <c r="K5" s="30" t="s">
        <v>5</v>
      </c>
      <c r="L5" s="33">
        <v>0</v>
      </c>
      <c r="M5" s="14"/>
      <c r="N5" s="55"/>
      <c r="O5" s="63"/>
      <c r="P5" s="56"/>
      <c r="Q5" s="5"/>
      <c r="T5" s="4"/>
    </row>
    <row r="6" spans="2:21" x14ac:dyDescent="0.2">
      <c r="B6" s="7">
        <v>1</v>
      </c>
      <c r="C6" s="22"/>
      <c r="D6" s="22">
        <v>6000</v>
      </c>
      <c r="E6" s="34" t="s">
        <v>5</v>
      </c>
      <c r="F6" s="35"/>
      <c r="G6" s="36" t="s">
        <v>3</v>
      </c>
      <c r="H6" s="35"/>
      <c r="I6" s="34" t="s">
        <v>5</v>
      </c>
      <c r="J6" s="35">
        <v>6000</v>
      </c>
      <c r="K6" s="34" t="s">
        <v>5</v>
      </c>
      <c r="L6" s="35"/>
      <c r="M6" s="14"/>
      <c r="N6" s="54"/>
      <c r="O6" s="64"/>
      <c r="P6" s="57"/>
      <c r="Q6" s="5"/>
      <c r="T6" s="4"/>
    </row>
    <row r="7" spans="2:21" x14ac:dyDescent="0.2">
      <c r="B7" s="7">
        <f>+B6+1</f>
        <v>2</v>
      </c>
      <c r="C7" s="22"/>
      <c r="D7" s="37">
        <v>5000</v>
      </c>
      <c r="E7" s="38" t="s">
        <v>5</v>
      </c>
      <c r="F7" s="39"/>
      <c r="G7" s="40" t="s">
        <v>3</v>
      </c>
      <c r="H7" s="39">
        <v>5000</v>
      </c>
      <c r="I7" s="38" t="s">
        <v>5</v>
      </c>
      <c r="J7" s="39"/>
      <c r="K7" s="38" t="s">
        <v>5</v>
      </c>
      <c r="L7" s="39"/>
      <c r="M7" s="14"/>
      <c r="N7" s="58"/>
      <c r="O7" s="65"/>
      <c r="P7" s="59"/>
      <c r="Q7" s="5"/>
      <c r="T7" s="4"/>
    </row>
    <row r="8" spans="2:21" x14ac:dyDescent="0.2">
      <c r="B8" s="7">
        <f t="shared" ref="B8:B13" si="0">+B7+1</f>
        <v>3</v>
      </c>
      <c r="C8" s="22"/>
      <c r="D8" s="22">
        <v>9000</v>
      </c>
      <c r="E8" s="34" t="s">
        <v>5</v>
      </c>
      <c r="F8" s="35"/>
      <c r="G8" s="36" t="s">
        <v>3</v>
      </c>
      <c r="H8" s="35"/>
      <c r="I8" s="34" t="s">
        <v>5</v>
      </c>
      <c r="J8" s="35"/>
      <c r="K8" s="34" t="s">
        <v>5</v>
      </c>
      <c r="L8" s="35">
        <v>9000</v>
      </c>
      <c r="M8" s="14"/>
      <c r="N8" s="232"/>
      <c r="O8" s="233"/>
      <c r="P8" s="234"/>
      <c r="Q8" s="5"/>
      <c r="T8" s="4"/>
    </row>
    <row r="9" spans="2:21" x14ac:dyDescent="0.2">
      <c r="B9" s="7">
        <f t="shared" si="0"/>
        <v>4</v>
      </c>
      <c r="C9" s="22"/>
      <c r="D9" s="37">
        <v>-3000</v>
      </c>
      <c r="E9" s="38" t="s">
        <v>5</v>
      </c>
      <c r="F9" s="39"/>
      <c r="G9" s="40" t="s">
        <v>3</v>
      </c>
      <c r="H9" s="39"/>
      <c r="I9" s="38" t="s">
        <v>5</v>
      </c>
      <c r="J9" s="39"/>
      <c r="K9" s="38" t="s">
        <v>5</v>
      </c>
      <c r="L9" s="39">
        <v>-3000</v>
      </c>
      <c r="M9" s="14"/>
      <c r="N9" s="221"/>
      <c r="O9" s="222"/>
      <c r="P9" s="223"/>
      <c r="Q9" s="5"/>
      <c r="T9" s="4"/>
    </row>
    <row r="10" spans="2:21" x14ac:dyDescent="0.2">
      <c r="B10" s="7">
        <f t="shared" si="0"/>
        <v>5</v>
      </c>
      <c r="C10" s="22"/>
      <c r="D10" s="22">
        <v>-4000</v>
      </c>
      <c r="E10" s="34" t="s">
        <v>5</v>
      </c>
      <c r="F10" s="35">
        <v>4000</v>
      </c>
      <c r="G10" s="36" t="s">
        <v>3</v>
      </c>
      <c r="H10" s="35"/>
      <c r="I10" s="34" t="s">
        <v>5</v>
      </c>
      <c r="J10" s="35"/>
      <c r="K10" s="34" t="s">
        <v>5</v>
      </c>
      <c r="L10" s="35"/>
      <c r="M10" s="14"/>
      <c r="N10" s="54"/>
      <c r="O10" s="65"/>
      <c r="P10" s="59"/>
      <c r="Q10" s="5"/>
      <c r="T10" s="4"/>
    </row>
    <row r="11" spans="2:21" x14ac:dyDescent="0.2">
      <c r="B11" s="7">
        <f t="shared" si="0"/>
        <v>6</v>
      </c>
      <c r="C11" s="22"/>
      <c r="D11" s="37">
        <v>-2000</v>
      </c>
      <c r="E11" s="38" t="s">
        <v>5</v>
      </c>
      <c r="F11" s="39"/>
      <c r="G11" s="40" t="s">
        <v>3</v>
      </c>
      <c r="H11" s="39"/>
      <c r="I11" s="38" t="s">
        <v>5</v>
      </c>
      <c r="J11" s="39"/>
      <c r="K11" s="38" t="s">
        <v>5</v>
      </c>
      <c r="L11" s="39">
        <v>-2000</v>
      </c>
      <c r="M11" s="14"/>
      <c r="N11" s="221"/>
      <c r="O11" s="222"/>
      <c r="P11" s="223"/>
      <c r="Q11" s="5"/>
      <c r="T11" s="4"/>
    </row>
    <row r="12" spans="2:21" x14ac:dyDescent="0.2">
      <c r="B12" s="7">
        <f t="shared" si="0"/>
        <v>7</v>
      </c>
      <c r="C12" s="22"/>
      <c r="D12" s="41">
        <v>-2500</v>
      </c>
      <c r="E12" s="34" t="s">
        <v>5</v>
      </c>
      <c r="F12" s="42"/>
      <c r="G12" s="36" t="s">
        <v>3</v>
      </c>
      <c r="H12" s="42"/>
      <c r="I12" s="34" t="s">
        <v>5</v>
      </c>
      <c r="J12" s="42"/>
      <c r="K12" s="34" t="s">
        <v>5</v>
      </c>
      <c r="L12" s="42">
        <v>-2500</v>
      </c>
      <c r="M12" s="14"/>
      <c r="N12" s="221"/>
      <c r="O12" s="222"/>
      <c r="P12" s="223"/>
      <c r="Q12" s="5"/>
      <c r="T12" s="4"/>
    </row>
    <row r="13" spans="2:21" ht="13.5" thickBot="1" x14ac:dyDescent="0.25">
      <c r="B13" s="7">
        <f t="shared" si="0"/>
        <v>8</v>
      </c>
      <c r="C13" s="22"/>
      <c r="D13" s="43"/>
      <c r="E13" s="44" t="s">
        <v>5</v>
      </c>
      <c r="F13" s="45"/>
      <c r="G13" s="46" t="s">
        <v>3</v>
      </c>
      <c r="H13" s="45"/>
      <c r="I13" s="44" t="s">
        <v>5</v>
      </c>
      <c r="J13" s="45"/>
      <c r="K13" s="44" t="s">
        <v>5</v>
      </c>
      <c r="L13" s="47"/>
      <c r="M13" s="14"/>
      <c r="N13" s="58"/>
      <c r="O13" s="65"/>
      <c r="P13" s="59"/>
      <c r="Q13" s="5"/>
      <c r="T13" s="4"/>
    </row>
    <row r="14" spans="2:21" ht="13.5" thickBot="1" x14ac:dyDescent="0.25">
      <c r="B14" s="8" t="s">
        <v>9</v>
      </c>
      <c r="C14" s="41"/>
      <c r="D14" s="48">
        <f>D6+D7+D8+D9+D10+D12+D11</f>
        <v>8500</v>
      </c>
      <c r="E14" s="49" t="s">
        <v>5</v>
      </c>
      <c r="F14" s="50">
        <f>F10</f>
        <v>4000</v>
      </c>
      <c r="G14" s="51" t="s">
        <v>3</v>
      </c>
      <c r="H14" s="50">
        <f>H7</f>
        <v>5000</v>
      </c>
      <c r="I14" s="49" t="s">
        <v>5</v>
      </c>
      <c r="J14" s="50">
        <f>J6</f>
        <v>6000</v>
      </c>
      <c r="K14" s="52" t="s">
        <v>5</v>
      </c>
      <c r="L14" s="53">
        <f>L8+L9+L11+L12</f>
        <v>1500</v>
      </c>
      <c r="M14" s="15"/>
      <c r="N14" s="60"/>
      <c r="O14" s="69"/>
      <c r="P14" s="61"/>
      <c r="Q14" s="5"/>
      <c r="T14" s="4"/>
    </row>
    <row r="15" spans="2:21" ht="13.5" thickTop="1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0"/>
      <c r="Q15" s="10"/>
      <c r="R15" s="10"/>
      <c r="U15" s="12"/>
    </row>
    <row r="16" spans="2:21" x14ac:dyDescent="0.2">
      <c r="C16" s="10"/>
      <c r="D16" s="10"/>
      <c r="E16" s="10"/>
      <c r="F16" s="10"/>
      <c r="G16" s="10"/>
      <c r="H16" s="10">
        <f>+D14+F14-H14-J14-L14</f>
        <v>0</v>
      </c>
      <c r="I16" s="10" t="s">
        <v>10</v>
      </c>
      <c r="J16" s="10"/>
      <c r="K16" s="10"/>
      <c r="L16" s="10"/>
      <c r="M16" s="10"/>
      <c r="N16" s="10"/>
      <c r="O16" s="11"/>
      <c r="P16" s="10"/>
      <c r="Q16" s="10"/>
      <c r="R16" s="10"/>
      <c r="T16" s="13"/>
    </row>
    <row r="17" spans="2:20" x14ac:dyDescent="0.2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0"/>
      <c r="Q17" s="10"/>
      <c r="R17" s="10"/>
      <c r="T17" s="13"/>
    </row>
    <row r="18" spans="2:20" x14ac:dyDescent="0.2">
      <c r="B18" s="70" t="s">
        <v>12</v>
      </c>
    </row>
    <row r="19" spans="2:20" x14ac:dyDescent="0.2">
      <c r="B19" s="70" t="s">
        <v>13</v>
      </c>
    </row>
    <row r="20" spans="2:20" x14ac:dyDescent="0.2">
      <c r="B20" s="70" t="s">
        <v>14</v>
      </c>
    </row>
    <row r="21" spans="2:20" x14ac:dyDescent="0.2">
      <c r="B21" s="70" t="s">
        <v>15</v>
      </c>
    </row>
    <row r="22" spans="2:20" x14ac:dyDescent="0.2">
      <c r="B22" s="70" t="s">
        <v>16</v>
      </c>
    </row>
    <row r="23" spans="2:20" x14ac:dyDescent="0.2">
      <c r="B23" s="70" t="s">
        <v>17</v>
      </c>
    </row>
    <row r="24" spans="2:20" x14ac:dyDescent="0.2">
      <c r="B24" s="70" t="s">
        <v>18</v>
      </c>
    </row>
    <row r="25" spans="2:20" x14ac:dyDescent="0.2">
      <c r="B25" s="70" t="s">
        <v>19</v>
      </c>
    </row>
    <row r="26" spans="2:20" x14ac:dyDescent="0.2">
      <c r="B26" s="70" t="s">
        <v>20</v>
      </c>
    </row>
  </sheetData>
  <mergeCells count="9">
    <mergeCell ref="N9:P9"/>
    <mergeCell ref="N11:P11"/>
    <mergeCell ref="N12:P12"/>
    <mergeCell ref="B2:B4"/>
    <mergeCell ref="C3:F3"/>
    <mergeCell ref="N4:P4"/>
    <mergeCell ref="N8:P8"/>
    <mergeCell ref="J3:L3"/>
    <mergeCell ref="C2:L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30"/>
  <sheetViews>
    <sheetView showGridLines="0" zoomScale="190" zoomScaleNormal="190" workbookViewId="0">
      <selection activeCell="N8" sqref="N8:P8"/>
    </sheetView>
  </sheetViews>
  <sheetFormatPr defaultRowHeight="12.75" x14ac:dyDescent="0.2"/>
  <cols>
    <col min="1" max="1" width="9.28515625" style="2" customWidth="1"/>
    <col min="2" max="2" width="12.42578125" style="9" customWidth="1"/>
    <col min="3" max="3" width="0.7109375" style="2" hidden="1" customWidth="1"/>
    <col min="4" max="4" width="8.42578125" style="2" bestFit="1" customWidth="1"/>
    <col min="5" max="5" width="2.28515625" style="2" customWidth="1"/>
    <col min="6" max="6" width="7.7109375" style="2" customWidth="1"/>
    <col min="7" max="7" width="2.28515625" style="2" customWidth="1"/>
    <col min="8" max="8" width="7.85546875" style="2" customWidth="1"/>
    <col min="9" max="9" width="2.28515625" style="2" customWidth="1"/>
    <col min="10" max="10" width="7.28515625" style="2" customWidth="1"/>
    <col min="11" max="11" width="2.28515625" style="2" customWidth="1"/>
    <col min="12" max="12" width="6.85546875" style="2" customWidth="1"/>
    <col min="13" max="13" width="0.140625" style="2" customWidth="1"/>
    <col min="14" max="14" width="9.7109375" style="2" customWidth="1"/>
    <col min="15" max="15" width="2.28515625" style="3" customWidth="1"/>
    <col min="16" max="16" width="8.85546875" style="2" customWidth="1"/>
    <col min="17" max="17" width="2.28515625" style="2" customWidth="1"/>
    <col min="18" max="18" width="8.42578125" style="2" customWidth="1"/>
    <col min="19" max="19" width="1.140625" style="2" customWidth="1"/>
    <col min="20" max="20" width="9.140625" style="2" customWidth="1"/>
    <col min="21" max="21" width="6.28515625" style="2" customWidth="1"/>
    <col min="22" max="22" width="1.140625" style="2" customWidth="1"/>
    <col min="23" max="16384" width="9.140625" style="2"/>
  </cols>
  <sheetData>
    <row r="1" spans="2:21" x14ac:dyDescent="0.2">
      <c r="B1" s="1" t="s">
        <v>11</v>
      </c>
    </row>
    <row r="2" spans="2:21" x14ac:dyDescent="0.2">
      <c r="B2" s="224" t="s">
        <v>0</v>
      </c>
      <c r="C2" s="235" t="s">
        <v>1</v>
      </c>
      <c r="D2" s="236"/>
      <c r="E2" s="236"/>
      <c r="F2" s="236"/>
      <c r="G2" s="236"/>
      <c r="H2" s="236"/>
      <c r="I2" s="236"/>
      <c r="J2" s="236"/>
      <c r="K2" s="236"/>
      <c r="L2" s="237"/>
      <c r="M2" s="62"/>
      <c r="N2" s="4"/>
    </row>
    <row r="3" spans="2:21" ht="13.5" customHeight="1" thickBot="1" x14ac:dyDescent="0.25">
      <c r="B3" s="225"/>
      <c r="C3" s="227" t="s">
        <v>2</v>
      </c>
      <c r="D3" s="228"/>
      <c r="E3" s="228"/>
      <c r="F3" s="228"/>
      <c r="G3" s="19" t="s">
        <v>3</v>
      </c>
      <c r="H3" s="20" t="s">
        <v>4</v>
      </c>
      <c r="I3" s="21" t="s">
        <v>5</v>
      </c>
      <c r="J3" s="228" t="s">
        <v>6</v>
      </c>
      <c r="K3" s="228"/>
      <c r="L3" s="228"/>
      <c r="M3" s="18"/>
      <c r="N3" s="4"/>
      <c r="Q3" s="4"/>
      <c r="T3" s="4"/>
    </row>
    <row r="4" spans="2:21" ht="15.75" thickBot="1" x14ac:dyDescent="0.25">
      <c r="B4" s="226"/>
      <c r="C4" s="22"/>
      <c r="D4" s="23" t="s">
        <v>27</v>
      </c>
      <c r="E4" s="24" t="s">
        <v>5</v>
      </c>
      <c r="F4" s="25" t="s">
        <v>28</v>
      </c>
      <c r="G4" s="26" t="s">
        <v>3</v>
      </c>
      <c r="H4" s="25" t="s">
        <v>24</v>
      </c>
      <c r="I4" s="24" t="s">
        <v>5</v>
      </c>
      <c r="J4" s="27" t="s">
        <v>22</v>
      </c>
      <c r="K4" s="24" t="s">
        <v>5</v>
      </c>
      <c r="L4" s="28" t="s">
        <v>23</v>
      </c>
      <c r="M4" s="14"/>
      <c r="N4" s="229" t="s">
        <v>7</v>
      </c>
      <c r="O4" s="230"/>
      <c r="P4" s="231"/>
      <c r="Q4" s="5"/>
      <c r="T4" s="4"/>
    </row>
    <row r="5" spans="2:21" x14ac:dyDescent="0.2">
      <c r="B5" s="16" t="s">
        <v>8</v>
      </c>
      <c r="C5" s="22"/>
      <c r="D5" s="29">
        <v>0</v>
      </c>
      <c r="E5" s="30" t="s">
        <v>5</v>
      </c>
      <c r="F5" s="31">
        <v>0</v>
      </c>
      <c r="G5" s="32" t="s">
        <v>3</v>
      </c>
      <c r="H5" s="31">
        <v>0</v>
      </c>
      <c r="I5" s="30" t="s">
        <v>5</v>
      </c>
      <c r="J5" s="33">
        <v>0</v>
      </c>
      <c r="K5" s="30" t="s">
        <v>5</v>
      </c>
      <c r="L5" s="33">
        <v>0</v>
      </c>
      <c r="M5" s="14"/>
      <c r="N5" s="55"/>
      <c r="O5" s="63"/>
      <c r="P5" s="56"/>
      <c r="Q5" s="5"/>
      <c r="T5" s="4"/>
    </row>
    <row r="6" spans="2:21" x14ac:dyDescent="0.2">
      <c r="B6" s="7">
        <v>1</v>
      </c>
      <c r="C6" s="22"/>
      <c r="D6" s="22">
        <v>6000</v>
      </c>
      <c r="E6" s="34" t="s">
        <v>5</v>
      </c>
      <c r="F6" s="35"/>
      <c r="G6" s="36" t="s">
        <v>3</v>
      </c>
      <c r="H6" s="35"/>
      <c r="I6" s="34" t="s">
        <v>5</v>
      </c>
      <c r="J6" s="35">
        <v>6000</v>
      </c>
      <c r="K6" s="34" t="s">
        <v>5</v>
      </c>
      <c r="L6" s="35"/>
      <c r="M6" s="14"/>
      <c r="N6" s="54"/>
      <c r="O6" s="64"/>
      <c r="P6" s="57"/>
      <c r="Q6" s="5"/>
      <c r="T6" s="4"/>
    </row>
    <row r="7" spans="2:21" x14ac:dyDescent="0.2">
      <c r="B7" s="7">
        <f>+B6+1</f>
        <v>2</v>
      </c>
      <c r="C7" s="22"/>
      <c r="D7" s="37">
        <v>5000</v>
      </c>
      <c r="E7" s="38" t="s">
        <v>5</v>
      </c>
      <c r="F7" s="39"/>
      <c r="G7" s="40" t="s">
        <v>3</v>
      </c>
      <c r="H7" s="39">
        <v>5000</v>
      </c>
      <c r="I7" s="38" t="s">
        <v>5</v>
      </c>
      <c r="J7" s="39"/>
      <c r="K7" s="38" t="s">
        <v>5</v>
      </c>
      <c r="L7" s="39"/>
      <c r="M7" s="14"/>
      <c r="N7" s="67"/>
      <c r="O7" s="66"/>
      <c r="P7" s="68"/>
      <c r="Q7" s="5"/>
      <c r="T7" s="4"/>
    </row>
    <row r="8" spans="2:21" x14ac:dyDescent="0.2">
      <c r="B8" s="7">
        <f t="shared" ref="B8:B13" si="0">+B7+1</f>
        <v>3</v>
      </c>
      <c r="C8" s="22"/>
      <c r="D8" s="22">
        <v>9000</v>
      </c>
      <c r="E8" s="34" t="s">
        <v>5</v>
      </c>
      <c r="F8" s="35"/>
      <c r="G8" s="36" t="s">
        <v>3</v>
      </c>
      <c r="H8" s="35"/>
      <c r="I8" s="34" t="s">
        <v>5</v>
      </c>
      <c r="J8" s="35"/>
      <c r="K8" s="34" t="s">
        <v>5</v>
      </c>
      <c r="L8" s="35">
        <v>9000</v>
      </c>
      <c r="M8" s="14" t="s">
        <v>25</v>
      </c>
      <c r="N8" s="232" t="s">
        <v>25</v>
      </c>
      <c r="O8" s="233"/>
      <c r="P8" s="234"/>
      <c r="Q8" s="5"/>
      <c r="T8" s="4"/>
    </row>
    <row r="9" spans="2:21" x14ac:dyDescent="0.2">
      <c r="B9" s="7">
        <f t="shared" si="0"/>
        <v>4</v>
      </c>
      <c r="C9" s="22"/>
      <c r="D9" s="37">
        <v>-3000</v>
      </c>
      <c r="E9" s="38" t="s">
        <v>5</v>
      </c>
      <c r="F9" s="39"/>
      <c r="G9" s="40" t="s">
        <v>3</v>
      </c>
      <c r="H9" s="39"/>
      <c r="I9" s="38" t="s">
        <v>5</v>
      </c>
      <c r="J9" s="39"/>
      <c r="K9" s="38" t="s">
        <v>5</v>
      </c>
      <c r="L9" s="39">
        <v>-3000</v>
      </c>
      <c r="M9" s="14"/>
      <c r="N9" s="221" t="s">
        <v>26</v>
      </c>
      <c r="O9" s="222"/>
      <c r="P9" s="223"/>
      <c r="Q9" s="5"/>
      <c r="T9" s="4"/>
    </row>
    <row r="10" spans="2:21" x14ac:dyDescent="0.2">
      <c r="B10" s="7">
        <f t="shared" si="0"/>
        <v>5</v>
      </c>
      <c r="C10" s="22"/>
      <c r="D10" s="22">
        <v>-4000</v>
      </c>
      <c r="E10" s="34" t="s">
        <v>5</v>
      </c>
      <c r="F10" s="35">
        <v>4000</v>
      </c>
      <c r="G10" s="36" t="s">
        <v>3</v>
      </c>
      <c r="H10" s="35"/>
      <c r="I10" s="34" t="s">
        <v>5</v>
      </c>
      <c r="J10" s="35"/>
      <c r="K10" s="34" t="s">
        <v>5</v>
      </c>
      <c r="L10" s="35"/>
      <c r="M10" s="14"/>
      <c r="N10" s="54"/>
      <c r="O10" s="66"/>
      <c r="P10" s="68"/>
      <c r="Q10" s="5"/>
      <c r="T10" s="4"/>
    </row>
    <row r="11" spans="2:21" x14ac:dyDescent="0.2">
      <c r="B11" s="7">
        <f t="shared" si="0"/>
        <v>6</v>
      </c>
      <c r="C11" s="22"/>
      <c r="D11" s="37">
        <v>-2000</v>
      </c>
      <c r="E11" s="38" t="s">
        <v>5</v>
      </c>
      <c r="F11" s="39"/>
      <c r="G11" s="40" t="s">
        <v>3</v>
      </c>
      <c r="H11" s="39"/>
      <c r="I11" s="38" t="s">
        <v>5</v>
      </c>
      <c r="J11" s="39"/>
      <c r="K11" s="38" t="s">
        <v>5</v>
      </c>
      <c r="L11" s="39">
        <v>-2000</v>
      </c>
      <c r="M11" s="14"/>
      <c r="N11" s="221" t="s">
        <v>29</v>
      </c>
      <c r="O11" s="222"/>
      <c r="P11" s="223"/>
      <c r="Q11" s="5"/>
      <c r="T11" s="4"/>
    </row>
    <row r="12" spans="2:21" x14ac:dyDescent="0.2">
      <c r="B12" s="7">
        <f t="shared" si="0"/>
        <v>7</v>
      </c>
      <c r="C12" s="22"/>
      <c r="D12" s="41">
        <v>-2500</v>
      </c>
      <c r="E12" s="34" t="s">
        <v>5</v>
      </c>
      <c r="F12" s="42"/>
      <c r="G12" s="36" t="s">
        <v>3</v>
      </c>
      <c r="H12" s="42"/>
      <c r="I12" s="34" t="s">
        <v>5</v>
      </c>
      <c r="J12" s="42"/>
      <c r="K12" s="34" t="s">
        <v>5</v>
      </c>
      <c r="L12" s="42">
        <v>-2500</v>
      </c>
      <c r="M12" s="14"/>
      <c r="N12" s="221" t="s">
        <v>30</v>
      </c>
      <c r="O12" s="222"/>
      <c r="P12" s="223"/>
      <c r="Q12" s="5"/>
      <c r="T12" s="4"/>
    </row>
    <row r="13" spans="2:21" ht="13.5" thickBot="1" x14ac:dyDescent="0.25">
      <c r="B13" s="7">
        <f t="shared" si="0"/>
        <v>8</v>
      </c>
      <c r="C13" s="22"/>
      <c r="D13" s="43"/>
      <c r="E13" s="44" t="s">
        <v>5</v>
      </c>
      <c r="F13" s="45"/>
      <c r="G13" s="46" t="s">
        <v>3</v>
      </c>
      <c r="H13" s="45"/>
      <c r="I13" s="44" t="s">
        <v>5</v>
      </c>
      <c r="J13" s="45"/>
      <c r="K13" s="44" t="s">
        <v>5</v>
      </c>
      <c r="L13" s="47"/>
      <c r="M13" s="14"/>
      <c r="N13" s="67"/>
      <c r="O13" s="66"/>
      <c r="P13" s="68"/>
      <c r="Q13" s="5"/>
      <c r="T13" s="4"/>
    </row>
    <row r="14" spans="2:21" ht="13.5" thickBot="1" x14ac:dyDescent="0.25">
      <c r="B14" s="17" t="s">
        <v>9</v>
      </c>
      <c r="C14" s="41"/>
      <c r="D14" s="48">
        <f>SUM(D5:D13)</f>
        <v>8500</v>
      </c>
      <c r="E14" s="49" t="s">
        <v>5</v>
      </c>
      <c r="F14" s="50">
        <f>SUM(F5:F13)</f>
        <v>4000</v>
      </c>
      <c r="G14" s="51" t="s">
        <v>3</v>
      </c>
      <c r="H14" s="50">
        <f>SUM(H5:H13)</f>
        <v>5000</v>
      </c>
      <c r="I14" s="49" t="s">
        <v>5</v>
      </c>
      <c r="J14" s="50">
        <f>SUM(J5:J13)</f>
        <v>6000</v>
      </c>
      <c r="K14" s="52" t="s">
        <v>5</v>
      </c>
      <c r="L14" s="53">
        <f>SUM(L5:L13)</f>
        <v>1500</v>
      </c>
      <c r="M14" s="15"/>
      <c r="N14" s="60"/>
      <c r="O14" s="69"/>
      <c r="P14" s="61"/>
      <c r="Q14" s="5"/>
      <c r="T14" s="4"/>
    </row>
    <row r="15" spans="2:21" ht="13.5" thickTop="1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0"/>
      <c r="Q15" s="10"/>
      <c r="R15" s="10"/>
      <c r="U15" s="12"/>
    </row>
    <row r="16" spans="2:21" x14ac:dyDescent="0.2">
      <c r="C16" s="10"/>
      <c r="D16" s="10"/>
      <c r="E16" s="10"/>
      <c r="F16" s="10"/>
      <c r="G16" s="10"/>
      <c r="H16" s="10">
        <f>+D14+F14-H14-J14-L14</f>
        <v>0</v>
      </c>
      <c r="I16" s="10" t="s">
        <v>10</v>
      </c>
      <c r="J16" s="10"/>
      <c r="K16" s="10"/>
      <c r="L16" s="10"/>
      <c r="M16" s="10"/>
      <c r="N16" s="10"/>
      <c r="O16" s="11"/>
      <c r="P16" s="10"/>
      <c r="Q16" s="10"/>
      <c r="R16" s="10"/>
      <c r="T16" s="13"/>
    </row>
    <row r="17" spans="2:20" x14ac:dyDescent="0.2">
      <c r="B17" s="70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0"/>
      <c r="Q17" s="10"/>
      <c r="R17" s="10"/>
      <c r="T17" s="13"/>
    </row>
    <row r="18" spans="2:20" x14ac:dyDescent="0.2">
      <c r="B18" s="70" t="s">
        <v>13</v>
      </c>
    </row>
    <row r="19" spans="2:20" x14ac:dyDescent="0.2">
      <c r="B19" s="70" t="s">
        <v>14</v>
      </c>
    </row>
    <row r="20" spans="2:20" x14ac:dyDescent="0.2">
      <c r="B20" s="70" t="s">
        <v>15</v>
      </c>
    </row>
    <row r="21" spans="2:20" x14ac:dyDescent="0.2">
      <c r="B21" s="70" t="s">
        <v>16</v>
      </c>
    </row>
    <row r="22" spans="2:20" x14ac:dyDescent="0.2">
      <c r="B22" s="70" t="s">
        <v>17</v>
      </c>
    </row>
    <row r="23" spans="2:20" x14ac:dyDescent="0.2">
      <c r="B23" s="70" t="s">
        <v>18</v>
      </c>
    </row>
    <row r="24" spans="2:20" x14ac:dyDescent="0.2">
      <c r="B24" s="70" t="s">
        <v>19</v>
      </c>
    </row>
    <row r="25" spans="2:20" x14ac:dyDescent="0.2">
      <c r="B25" s="70" t="s">
        <v>20</v>
      </c>
    </row>
    <row r="26" spans="2:20" x14ac:dyDescent="0.2">
      <c r="B26" s="70"/>
    </row>
    <row r="27" spans="2:20" x14ac:dyDescent="0.2">
      <c r="B27" s="70" t="s">
        <v>21</v>
      </c>
    </row>
    <row r="28" spans="2:20" x14ac:dyDescent="0.2">
      <c r="B28" s="70" t="s">
        <v>31</v>
      </c>
    </row>
    <row r="29" spans="2:20" x14ac:dyDescent="0.2">
      <c r="B29" s="3" t="s">
        <v>32</v>
      </c>
    </row>
    <row r="30" spans="2:20" x14ac:dyDescent="0.2">
      <c r="B30" s="3" t="s">
        <v>33</v>
      </c>
    </row>
  </sheetData>
  <mergeCells count="9">
    <mergeCell ref="N9:P9"/>
    <mergeCell ref="N11:P11"/>
    <mergeCell ref="N12:P12"/>
    <mergeCell ref="B2:B4"/>
    <mergeCell ref="C2:L2"/>
    <mergeCell ref="C3:F3"/>
    <mergeCell ref="J3:L3"/>
    <mergeCell ref="N4:P4"/>
    <mergeCell ref="N8:P8"/>
  </mergeCells>
  <pageMargins left="0.7" right="0.7" top="0.75" bottom="0.75" header="0.3" footer="0.3"/>
  <pageSetup paperSize="9" scale="95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5"/>
  <sheetViews>
    <sheetView showGridLines="0" zoomScaleNormal="100" workbookViewId="0">
      <selection activeCell="J42" sqref="J42"/>
    </sheetView>
  </sheetViews>
  <sheetFormatPr defaultRowHeight="12.75" x14ac:dyDescent="0.2"/>
  <cols>
    <col min="1" max="1" width="3" style="2" customWidth="1"/>
    <col min="2" max="2" width="12.5703125" style="9" customWidth="1"/>
    <col min="3" max="3" width="1.140625" style="2" customWidth="1"/>
    <col min="4" max="4" width="9.7109375" style="2" customWidth="1"/>
    <col min="5" max="5" width="2.28515625" style="2" customWidth="1"/>
    <col min="6" max="6" width="9.7109375" style="2" customWidth="1"/>
    <col min="7" max="7" width="2.28515625" style="2" customWidth="1"/>
    <col min="8" max="8" width="9.7109375" style="2" customWidth="1"/>
    <col min="9" max="9" width="2.28515625" style="2" customWidth="1"/>
    <col min="10" max="10" width="9.7109375" style="2" customWidth="1"/>
    <col min="11" max="11" width="2.28515625" style="2" customWidth="1"/>
    <col min="12" max="13" width="9.7109375" style="2" customWidth="1"/>
    <col min="14" max="14" width="2.28515625" style="3" customWidth="1"/>
    <col min="15" max="15" width="8.42578125" style="2" customWidth="1"/>
    <col min="16" max="16" width="2.28515625" style="2" customWidth="1"/>
    <col min="17" max="17" width="8.42578125" style="2" customWidth="1"/>
    <col min="18" max="18" width="1.140625" style="2" customWidth="1"/>
    <col min="19" max="19" width="5.140625" style="2" customWidth="1"/>
    <col min="20" max="20" width="12.140625" style="2" customWidth="1"/>
    <col min="21" max="16384" width="9.140625" style="2"/>
  </cols>
  <sheetData>
    <row r="1" spans="2:21" x14ac:dyDescent="0.2">
      <c r="B1" s="1" t="s">
        <v>34</v>
      </c>
    </row>
    <row r="2" spans="2:21" ht="18" customHeight="1" x14ac:dyDescent="0.2">
      <c r="B2" s="224" t="s">
        <v>0</v>
      </c>
      <c r="C2" s="244" t="s">
        <v>1</v>
      </c>
      <c r="D2" s="245"/>
      <c r="E2" s="245"/>
      <c r="F2" s="245"/>
      <c r="G2" s="245"/>
      <c r="H2" s="245"/>
      <c r="I2" s="245"/>
      <c r="J2" s="245"/>
      <c r="K2" s="245"/>
      <c r="L2" s="245"/>
      <c r="M2" s="71"/>
      <c r="N2" s="72"/>
      <c r="O2" s="73"/>
      <c r="P2" s="73"/>
      <c r="Q2" s="73"/>
      <c r="R2" s="73"/>
      <c r="S2" s="73"/>
    </row>
    <row r="3" spans="2:21" ht="18" customHeight="1" thickBot="1" x14ac:dyDescent="0.25">
      <c r="B3" s="225"/>
      <c r="C3" s="246" t="s">
        <v>2</v>
      </c>
      <c r="D3" s="247"/>
      <c r="E3" s="247"/>
      <c r="F3" s="247"/>
      <c r="G3" s="74" t="s">
        <v>3</v>
      </c>
      <c r="H3" s="75" t="s">
        <v>4</v>
      </c>
      <c r="I3" s="76" t="s">
        <v>5</v>
      </c>
      <c r="J3" s="247" t="s">
        <v>6</v>
      </c>
      <c r="K3" s="247"/>
      <c r="L3" s="247"/>
      <c r="M3" s="77"/>
      <c r="N3" s="78"/>
      <c r="O3" s="79"/>
      <c r="P3" s="79"/>
      <c r="Q3" s="79"/>
      <c r="R3" s="79"/>
      <c r="S3" s="79"/>
    </row>
    <row r="4" spans="2:21" ht="18" customHeight="1" x14ac:dyDescent="0.2">
      <c r="B4" s="226"/>
      <c r="C4" s="80"/>
      <c r="D4" s="81"/>
      <c r="E4" s="76" t="s">
        <v>5</v>
      </c>
      <c r="F4" s="82"/>
      <c r="G4" s="74" t="s">
        <v>3</v>
      </c>
      <c r="H4" s="82"/>
      <c r="I4" s="76" t="s">
        <v>5</v>
      </c>
      <c r="J4" s="83"/>
      <c r="K4" s="76" t="s">
        <v>5</v>
      </c>
      <c r="L4" s="83"/>
      <c r="M4" s="248" t="s">
        <v>7</v>
      </c>
      <c r="N4" s="249"/>
      <c r="O4" s="249"/>
      <c r="P4" s="249"/>
      <c r="Q4" s="249"/>
      <c r="R4" s="249"/>
      <c r="S4" s="250"/>
      <c r="T4" s="5"/>
    </row>
    <row r="5" spans="2:21" ht="18" customHeight="1" x14ac:dyDescent="0.2">
      <c r="B5" s="16" t="s">
        <v>8</v>
      </c>
      <c r="C5" s="80"/>
      <c r="D5" s="84">
        <v>0</v>
      </c>
      <c r="E5" s="85" t="s">
        <v>5</v>
      </c>
      <c r="F5" s="86">
        <v>0</v>
      </c>
      <c r="G5" s="87" t="s">
        <v>3</v>
      </c>
      <c r="H5" s="86">
        <v>0</v>
      </c>
      <c r="I5" s="85" t="s">
        <v>5</v>
      </c>
      <c r="J5" s="88">
        <v>0</v>
      </c>
      <c r="K5" s="85" t="s">
        <v>5</v>
      </c>
      <c r="L5" s="88">
        <v>0</v>
      </c>
      <c r="M5" s="84"/>
      <c r="N5" s="89"/>
      <c r="O5" s="88"/>
      <c r="P5" s="88"/>
      <c r="Q5" s="88"/>
      <c r="R5" s="88"/>
      <c r="S5" s="88"/>
      <c r="T5" s="5"/>
    </row>
    <row r="6" spans="2:21" ht="18" customHeight="1" x14ac:dyDescent="0.2">
      <c r="B6" s="7">
        <v>1</v>
      </c>
      <c r="C6" s="80"/>
      <c r="D6" s="80"/>
      <c r="E6" s="90" t="s">
        <v>5</v>
      </c>
      <c r="F6" s="91"/>
      <c r="G6" s="92" t="s">
        <v>3</v>
      </c>
      <c r="H6" s="91"/>
      <c r="I6" s="90" t="s">
        <v>5</v>
      </c>
      <c r="J6" s="91"/>
      <c r="K6" s="90" t="s">
        <v>5</v>
      </c>
      <c r="L6" s="91"/>
      <c r="M6" s="80"/>
      <c r="N6" s="93"/>
      <c r="O6" s="91"/>
      <c r="P6" s="91"/>
      <c r="Q6" s="91"/>
      <c r="R6" s="91"/>
      <c r="S6" s="91"/>
      <c r="T6" s="5"/>
    </row>
    <row r="7" spans="2:21" ht="18" customHeight="1" x14ac:dyDescent="0.2">
      <c r="B7" s="7">
        <f>+B6+1</f>
        <v>2</v>
      </c>
      <c r="C7" s="80"/>
      <c r="D7" s="94"/>
      <c r="E7" s="85" t="s">
        <v>5</v>
      </c>
      <c r="F7" s="95"/>
      <c r="G7" s="87" t="s">
        <v>3</v>
      </c>
      <c r="H7" s="95"/>
      <c r="I7" s="85" t="s">
        <v>5</v>
      </c>
      <c r="J7" s="95"/>
      <c r="K7" s="85" t="s">
        <v>5</v>
      </c>
      <c r="L7" s="95"/>
      <c r="M7" s="94"/>
      <c r="N7" s="96"/>
      <c r="O7" s="95"/>
      <c r="P7" s="95"/>
      <c r="Q7" s="95"/>
      <c r="R7" s="95"/>
      <c r="S7" s="95"/>
      <c r="T7" s="5"/>
    </row>
    <row r="8" spans="2:21" ht="18" customHeight="1" x14ac:dyDescent="0.2">
      <c r="B8" s="7">
        <f t="shared" ref="B8:B13" si="0">+B7+1</f>
        <v>3</v>
      </c>
      <c r="C8" s="80"/>
      <c r="D8" s="80"/>
      <c r="E8" s="90" t="s">
        <v>5</v>
      </c>
      <c r="F8" s="91"/>
      <c r="G8" s="92" t="s">
        <v>3</v>
      </c>
      <c r="H8" s="91"/>
      <c r="I8" s="90" t="s">
        <v>5</v>
      </c>
      <c r="J8" s="91"/>
      <c r="K8" s="90" t="s">
        <v>5</v>
      </c>
      <c r="L8" s="91"/>
      <c r="M8" s="80"/>
      <c r="N8" s="96"/>
      <c r="O8" s="95"/>
      <c r="P8" s="95"/>
      <c r="Q8" s="95"/>
      <c r="R8" s="95"/>
      <c r="S8" s="95"/>
      <c r="T8" s="5"/>
    </row>
    <row r="9" spans="2:21" ht="18" customHeight="1" x14ac:dyDescent="0.2">
      <c r="B9" s="7">
        <f t="shared" si="0"/>
        <v>4</v>
      </c>
      <c r="C9" s="80"/>
      <c r="D9" s="94"/>
      <c r="E9" s="85" t="s">
        <v>5</v>
      </c>
      <c r="F9" s="95"/>
      <c r="G9" s="87" t="s">
        <v>3</v>
      </c>
      <c r="H9" s="95"/>
      <c r="I9" s="85" t="s">
        <v>5</v>
      </c>
      <c r="J9" s="95"/>
      <c r="K9" s="85" t="s">
        <v>5</v>
      </c>
      <c r="L9" s="95"/>
      <c r="M9" s="94"/>
      <c r="N9" s="96"/>
      <c r="O9" s="95"/>
      <c r="P9" s="95"/>
      <c r="Q9" s="95"/>
      <c r="R9" s="95"/>
      <c r="S9" s="95"/>
      <c r="T9" s="5"/>
    </row>
    <row r="10" spans="2:21" ht="18" customHeight="1" x14ac:dyDescent="0.2">
      <c r="B10" s="7">
        <f t="shared" si="0"/>
        <v>5</v>
      </c>
      <c r="C10" s="80"/>
      <c r="D10" s="80"/>
      <c r="E10" s="90" t="s">
        <v>5</v>
      </c>
      <c r="F10" s="91"/>
      <c r="G10" s="92" t="s">
        <v>3</v>
      </c>
      <c r="H10" s="91"/>
      <c r="I10" s="90" t="s">
        <v>5</v>
      </c>
      <c r="J10" s="91"/>
      <c r="K10" s="90" t="s">
        <v>5</v>
      </c>
      <c r="L10" s="91"/>
      <c r="M10" s="80"/>
      <c r="N10" s="96"/>
      <c r="O10" s="95"/>
      <c r="P10" s="95"/>
      <c r="Q10" s="95"/>
      <c r="R10" s="95"/>
      <c r="S10" s="95"/>
      <c r="T10" s="5"/>
    </row>
    <row r="11" spans="2:21" ht="18" customHeight="1" x14ac:dyDescent="0.2">
      <c r="B11" s="7">
        <f t="shared" si="0"/>
        <v>6</v>
      </c>
      <c r="C11" s="80"/>
      <c r="D11" s="94"/>
      <c r="E11" s="85" t="s">
        <v>5</v>
      </c>
      <c r="F11" s="95"/>
      <c r="G11" s="87" t="s">
        <v>3</v>
      </c>
      <c r="H11" s="95"/>
      <c r="I11" s="85" t="s">
        <v>5</v>
      </c>
      <c r="J11" s="95"/>
      <c r="K11" s="85" t="s">
        <v>5</v>
      </c>
      <c r="L11" s="95"/>
      <c r="M11" s="94"/>
      <c r="N11" s="96"/>
      <c r="O11" s="95"/>
      <c r="P11" s="95"/>
      <c r="Q11" s="95"/>
      <c r="R11" s="95"/>
      <c r="S11" s="95"/>
      <c r="T11" s="5"/>
    </row>
    <row r="12" spans="2:21" ht="18" customHeight="1" x14ac:dyDescent="0.2">
      <c r="B12" s="7">
        <f t="shared" si="0"/>
        <v>7</v>
      </c>
      <c r="C12" s="80"/>
      <c r="D12" s="97"/>
      <c r="E12" s="90" t="s">
        <v>5</v>
      </c>
      <c r="F12" s="98"/>
      <c r="G12" s="92" t="s">
        <v>3</v>
      </c>
      <c r="H12" s="98"/>
      <c r="I12" s="90" t="s">
        <v>5</v>
      </c>
      <c r="J12" s="98"/>
      <c r="K12" s="90" t="s">
        <v>5</v>
      </c>
      <c r="L12" s="98"/>
      <c r="M12" s="97"/>
      <c r="N12" s="96"/>
      <c r="O12" s="95"/>
      <c r="P12" s="95"/>
      <c r="Q12" s="95"/>
      <c r="R12" s="95"/>
      <c r="S12" s="95"/>
      <c r="T12" s="5"/>
    </row>
    <row r="13" spans="2:21" ht="18" customHeight="1" thickBot="1" x14ac:dyDescent="0.25">
      <c r="B13" s="7">
        <f t="shared" si="0"/>
        <v>8</v>
      </c>
      <c r="C13" s="80"/>
      <c r="D13" s="99"/>
      <c r="E13" s="100" t="s">
        <v>5</v>
      </c>
      <c r="F13" s="101"/>
      <c r="G13" s="102" t="s">
        <v>3</v>
      </c>
      <c r="H13" s="101"/>
      <c r="I13" s="100" t="s">
        <v>5</v>
      </c>
      <c r="J13" s="101"/>
      <c r="K13" s="100" t="s">
        <v>5</v>
      </c>
      <c r="L13" s="103"/>
      <c r="M13" s="94"/>
      <c r="N13" s="96"/>
      <c r="O13" s="95"/>
      <c r="P13" s="95"/>
      <c r="Q13" s="95"/>
      <c r="R13" s="95"/>
      <c r="S13" s="95"/>
      <c r="T13" s="5"/>
    </row>
    <row r="14" spans="2:21" ht="18" customHeight="1" thickBot="1" x14ac:dyDescent="0.25">
      <c r="B14" s="17" t="s">
        <v>9</v>
      </c>
      <c r="C14" s="97"/>
      <c r="D14" s="104"/>
      <c r="E14" s="105" t="s">
        <v>5</v>
      </c>
      <c r="F14" s="106"/>
      <c r="G14" s="107" t="s">
        <v>3</v>
      </c>
      <c r="H14" s="106"/>
      <c r="I14" s="105" t="s">
        <v>5</v>
      </c>
      <c r="J14" s="106"/>
      <c r="K14" s="108" t="s">
        <v>5</v>
      </c>
      <c r="L14" s="109"/>
      <c r="M14" s="97"/>
      <c r="N14" s="110"/>
      <c r="O14" s="98"/>
      <c r="P14" s="98"/>
      <c r="Q14" s="98"/>
      <c r="R14" s="98"/>
      <c r="S14" s="98"/>
      <c r="T14" s="5"/>
    </row>
    <row r="15" spans="2:21" ht="14.25" customHeight="1" x14ac:dyDescent="0.2"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2"/>
      <c r="O15" s="111"/>
      <c r="P15" s="111"/>
      <c r="Q15" s="111"/>
      <c r="S15" s="113"/>
    </row>
    <row r="16" spans="2:21" ht="14.25" customHeight="1" x14ac:dyDescent="0.2"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2"/>
      <c r="O16" s="241" t="s">
        <v>35</v>
      </c>
      <c r="P16" s="242"/>
      <c r="Q16" s="242"/>
      <c r="R16" s="242"/>
      <c r="S16" s="242"/>
      <c r="T16" s="243"/>
      <c r="U16" s="4"/>
    </row>
    <row r="17" spans="2:21" s="116" customFormat="1" ht="12.75" customHeight="1" x14ac:dyDescent="0.2">
      <c r="B17" s="114" t="s">
        <v>36</v>
      </c>
      <c r="C17" s="115"/>
      <c r="D17" s="238" t="s">
        <v>37</v>
      </c>
      <c r="E17" s="239"/>
      <c r="F17" s="239"/>
      <c r="G17" s="239"/>
      <c r="H17" s="240"/>
      <c r="J17" s="241" t="s">
        <v>38</v>
      </c>
      <c r="K17" s="242"/>
      <c r="L17" s="242"/>
      <c r="M17" s="243"/>
      <c r="O17" s="150" t="s">
        <v>39</v>
      </c>
      <c r="P17" s="151"/>
      <c r="Q17" s="151"/>
      <c r="R17" s="151"/>
      <c r="S17" s="151"/>
      <c r="T17" s="152"/>
      <c r="U17" s="117"/>
    </row>
    <row r="18" spans="2:21" s="116" customFormat="1" x14ac:dyDescent="0.2">
      <c r="D18" s="132" t="s">
        <v>70</v>
      </c>
      <c r="E18" s="133"/>
      <c r="F18" s="133"/>
      <c r="G18" s="133"/>
      <c r="H18" s="134"/>
      <c r="J18" s="146" t="s">
        <v>40</v>
      </c>
      <c r="K18" s="139"/>
      <c r="L18" s="139"/>
      <c r="M18" s="140"/>
      <c r="O18" s="153"/>
      <c r="P18" s="151"/>
      <c r="Q18" s="151"/>
      <c r="R18" s="151"/>
      <c r="S18" s="151"/>
      <c r="T18" s="152"/>
      <c r="U18" s="117"/>
    </row>
    <row r="19" spans="2:21" s="116" customFormat="1" x14ac:dyDescent="0.2">
      <c r="D19" s="132" t="s">
        <v>71</v>
      </c>
      <c r="E19" s="133"/>
      <c r="F19" s="133"/>
      <c r="G19" s="133"/>
      <c r="H19" s="134"/>
      <c r="J19" s="138" t="s">
        <v>55</v>
      </c>
      <c r="K19" s="139"/>
      <c r="L19" s="139"/>
      <c r="M19" s="140"/>
      <c r="O19" s="153"/>
      <c r="P19" s="151"/>
      <c r="Q19" s="151"/>
      <c r="R19" s="151"/>
      <c r="S19" s="151"/>
      <c r="T19" s="154"/>
      <c r="U19" s="117"/>
    </row>
    <row r="20" spans="2:21" s="116" customFormat="1" x14ac:dyDescent="0.2">
      <c r="D20" s="132" t="s">
        <v>72</v>
      </c>
      <c r="E20" s="133"/>
      <c r="F20" s="133"/>
      <c r="G20" s="133"/>
      <c r="H20" s="134"/>
      <c r="J20" s="138" t="s">
        <v>56</v>
      </c>
      <c r="K20" s="139"/>
      <c r="L20" s="139"/>
      <c r="M20" s="140"/>
      <c r="O20" s="153"/>
      <c r="P20" s="151"/>
      <c r="Q20" s="151"/>
      <c r="R20" s="151"/>
      <c r="S20" s="151"/>
      <c r="T20" s="155">
        <f>SUM(T18:T19)</f>
        <v>0</v>
      </c>
      <c r="U20" s="117"/>
    </row>
    <row r="21" spans="2:21" s="116" customFormat="1" ht="13.5" thickBot="1" x14ac:dyDescent="0.25">
      <c r="D21" s="135"/>
      <c r="E21" s="136"/>
      <c r="F21" s="136"/>
      <c r="G21" s="159" t="s">
        <v>73</v>
      </c>
      <c r="H21" s="137">
        <f>SUM(H18:H20)</f>
        <v>0</v>
      </c>
      <c r="J21" s="138"/>
      <c r="K21" s="139"/>
      <c r="L21" s="139"/>
      <c r="M21" s="147">
        <f>SUM(M19:M20)</f>
        <v>0</v>
      </c>
      <c r="O21" s="153"/>
      <c r="P21" s="151"/>
      <c r="Q21" s="151"/>
      <c r="R21" s="151"/>
      <c r="S21" s="151"/>
      <c r="T21" s="152"/>
      <c r="U21" s="117"/>
    </row>
    <row r="22" spans="2:21" s="116" customFormat="1" ht="13.5" thickTop="1" x14ac:dyDescent="0.2">
      <c r="J22" s="146" t="s">
        <v>41</v>
      </c>
      <c r="K22" s="139"/>
      <c r="L22" s="139"/>
      <c r="M22" s="140"/>
      <c r="O22" s="150" t="s">
        <v>42</v>
      </c>
      <c r="P22" s="151"/>
      <c r="Q22" s="151"/>
      <c r="R22" s="151"/>
      <c r="S22" s="151"/>
      <c r="T22" s="152"/>
      <c r="U22" s="117"/>
    </row>
    <row r="23" spans="2:21" s="116" customFormat="1" ht="12.75" customHeight="1" x14ac:dyDescent="0.2">
      <c r="D23" s="238" t="s">
        <v>43</v>
      </c>
      <c r="E23" s="239"/>
      <c r="F23" s="239"/>
      <c r="G23" s="239"/>
      <c r="H23" s="240"/>
      <c r="J23" s="138" t="s">
        <v>57</v>
      </c>
      <c r="K23" s="139"/>
      <c r="L23" s="139"/>
      <c r="M23" s="148"/>
      <c r="O23" s="153"/>
      <c r="P23" s="151"/>
      <c r="Q23" s="151"/>
      <c r="R23" s="151"/>
      <c r="S23" s="151"/>
      <c r="T23" s="152"/>
      <c r="U23" s="117"/>
    </row>
    <row r="24" spans="2:21" s="116" customFormat="1" ht="15" x14ac:dyDescent="0.25">
      <c r="D24" s="138" t="s">
        <v>44</v>
      </c>
      <c r="E24" s="139"/>
      <c r="F24" s="139"/>
      <c r="G24" s="139"/>
      <c r="H24" s="140">
        <v>0</v>
      </c>
      <c r="J24" s="146" t="s">
        <v>45</v>
      </c>
      <c r="K24" s="139"/>
      <c r="L24" s="139"/>
      <c r="M24" s="140"/>
      <c r="O24" s="156"/>
      <c r="P24" s="151"/>
      <c r="Q24" s="151"/>
      <c r="R24" s="151"/>
      <c r="S24" s="151"/>
      <c r="T24" s="155">
        <f>SUM(T23)</f>
        <v>0</v>
      </c>
      <c r="U24" s="117"/>
    </row>
    <row r="25" spans="2:21" s="116" customFormat="1" x14ac:dyDescent="0.2">
      <c r="D25" s="138" t="s">
        <v>75</v>
      </c>
      <c r="E25" s="139"/>
      <c r="F25" s="139"/>
      <c r="G25" s="139"/>
      <c r="H25" s="140"/>
      <c r="J25" s="138" t="s">
        <v>78</v>
      </c>
      <c r="K25" s="139"/>
      <c r="L25" s="139"/>
      <c r="M25" s="140"/>
      <c r="O25" s="153"/>
      <c r="P25" s="151"/>
      <c r="Q25" s="151"/>
      <c r="R25" s="151"/>
      <c r="S25" s="151"/>
      <c r="T25" s="152"/>
      <c r="U25" s="117"/>
    </row>
    <row r="26" spans="2:21" s="116" customFormat="1" x14ac:dyDescent="0.2">
      <c r="D26" s="138"/>
      <c r="E26" s="139"/>
      <c r="F26" s="139"/>
      <c r="G26" s="139"/>
      <c r="H26" s="141">
        <f>SUM(H24:H25)</f>
        <v>0</v>
      </c>
      <c r="J26" s="138" t="s">
        <v>23</v>
      </c>
      <c r="K26" s="139"/>
      <c r="L26" s="139"/>
      <c r="M26" s="140"/>
      <c r="O26" s="150" t="s">
        <v>46</v>
      </c>
      <c r="P26" s="151"/>
      <c r="Q26" s="151"/>
      <c r="R26" s="151"/>
      <c r="S26" s="151"/>
      <c r="T26" s="152"/>
      <c r="U26" s="117"/>
    </row>
    <row r="27" spans="2:21" s="116" customFormat="1" x14ac:dyDescent="0.2">
      <c r="D27" s="142" t="s">
        <v>47</v>
      </c>
      <c r="E27" s="139"/>
      <c r="F27" s="139"/>
      <c r="G27" s="139"/>
      <c r="H27" s="140">
        <v>0</v>
      </c>
      <c r="J27" s="138"/>
      <c r="K27" s="139"/>
      <c r="L27" s="139"/>
      <c r="M27" s="141">
        <f>SUM(M25:M26)</f>
        <v>0</v>
      </c>
      <c r="O27" s="153"/>
      <c r="P27" s="151"/>
      <c r="Q27" s="151"/>
      <c r="R27" s="151"/>
      <c r="S27" s="151"/>
      <c r="T27" s="152"/>
      <c r="U27" s="117"/>
    </row>
    <row r="28" spans="2:21" s="116" customFormat="1" x14ac:dyDescent="0.2">
      <c r="D28" s="138" t="s">
        <v>76</v>
      </c>
      <c r="E28" s="139"/>
      <c r="F28" s="139"/>
      <c r="G28" s="139"/>
      <c r="H28" s="140"/>
      <c r="J28" s="149"/>
      <c r="K28" s="144"/>
      <c r="L28" s="144"/>
      <c r="M28" s="145">
        <f>+M23+M27</f>
        <v>0</v>
      </c>
      <c r="O28" s="153"/>
      <c r="P28" s="151"/>
      <c r="Q28" s="151"/>
      <c r="R28" s="151"/>
      <c r="S28" s="151"/>
      <c r="T28" s="152"/>
      <c r="U28" s="117"/>
    </row>
    <row r="29" spans="2:21" s="116" customFormat="1" x14ac:dyDescent="0.2">
      <c r="D29" s="138" t="s">
        <v>77</v>
      </c>
      <c r="E29" s="139"/>
      <c r="F29" s="139"/>
      <c r="G29" s="139"/>
      <c r="H29" s="140"/>
      <c r="O29" s="153"/>
      <c r="P29" s="151"/>
      <c r="Q29" s="151"/>
      <c r="R29" s="151"/>
      <c r="S29" s="151"/>
      <c r="T29" s="152"/>
      <c r="U29" s="117"/>
    </row>
    <row r="30" spans="2:21" s="116" customFormat="1" x14ac:dyDescent="0.2">
      <c r="D30" s="138"/>
      <c r="E30" s="139"/>
      <c r="F30" s="139"/>
      <c r="G30" s="139"/>
      <c r="H30" s="141">
        <f>SUM(H27:H29)</f>
        <v>0</v>
      </c>
      <c r="J30" s="2"/>
      <c r="K30" s="2"/>
      <c r="L30" s="2"/>
      <c r="M30" s="2"/>
      <c r="N30" s="111"/>
      <c r="O30" s="153"/>
      <c r="P30" s="151"/>
      <c r="Q30" s="151"/>
      <c r="R30" s="151"/>
      <c r="S30" s="151"/>
      <c r="T30" s="155">
        <f>SUM(T27:T29)</f>
        <v>0</v>
      </c>
      <c r="U30" s="117"/>
    </row>
    <row r="31" spans="2:21" s="116" customFormat="1" x14ac:dyDescent="0.2">
      <c r="D31" s="143"/>
      <c r="E31" s="144"/>
      <c r="F31" s="144"/>
      <c r="G31" s="144"/>
      <c r="H31" s="145">
        <f>+H26+H30</f>
        <v>0</v>
      </c>
      <c r="O31" s="153"/>
      <c r="P31" s="151"/>
      <c r="Q31" s="151"/>
      <c r="R31" s="151"/>
      <c r="S31" s="151"/>
      <c r="T31" s="152"/>
      <c r="U31" s="117"/>
    </row>
    <row r="32" spans="2:21" s="116" customFormat="1" x14ac:dyDescent="0.2">
      <c r="O32" s="153" t="s">
        <v>48</v>
      </c>
      <c r="P32" s="151"/>
      <c r="Q32" s="151"/>
      <c r="R32" s="151"/>
      <c r="S32" s="151"/>
      <c r="T32" s="152">
        <f>+T20+T24+T30</f>
        <v>0</v>
      </c>
      <c r="U32" s="117"/>
    </row>
    <row r="33" spans="4:21" s="116" customFormat="1" ht="13.5" customHeight="1" x14ac:dyDescent="0.2">
      <c r="O33" s="153" t="s">
        <v>49</v>
      </c>
      <c r="P33" s="151"/>
      <c r="Q33" s="151"/>
      <c r="R33" s="151"/>
      <c r="S33" s="151"/>
      <c r="T33" s="152">
        <v>0</v>
      </c>
      <c r="U33" s="117"/>
    </row>
    <row r="34" spans="4:21" s="116" customFormat="1" x14ac:dyDescent="0.2">
      <c r="O34" s="157" t="s">
        <v>50</v>
      </c>
      <c r="P34" s="158"/>
      <c r="Q34" s="158"/>
      <c r="R34" s="158"/>
      <c r="S34" s="158"/>
      <c r="T34" s="155">
        <f>SUM(T32:T33)</f>
        <v>0</v>
      </c>
      <c r="U34" s="117"/>
    </row>
    <row r="35" spans="4:21" s="116" customFormat="1" x14ac:dyDescent="0.2"/>
    <row r="36" spans="4:21" s="116" customFormat="1" x14ac:dyDescent="0.2">
      <c r="D36" s="116" t="s">
        <v>69</v>
      </c>
      <c r="N36" s="118"/>
    </row>
    <row r="37" spans="4:21" s="116" customFormat="1" x14ac:dyDescent="0.2">
      <c r="D37" s="116" t="s">
        <v>74</v>
      </c>
      <c r="N37" s="118"/>
    </row>
    <row r="38" spans="4:21" s="116" customFormat="1" x14ac:dyDescent="0.2">
      <c r="D38" s="116" t="s">
        <v>81</v>
      </c>
      <c r="N38" s="118"/>
    </row>
    <row r="39" spans="4:21" s="116" customFormat="1" x14ac:dyDescent="0.2">
      <c r="N39" s="118"/>
    </row>
    <row r="40" spans="4:21" s="116" customFormat="1" x14ac:dyDescent="0.2">
      <c r="N40" s="118"/>
    </row>
    <row r="41" spans="4:21" s="116" customFormat="1" x14ac:dyDescent="0.2">
      <c r="N41" s="118"/>
    </row>
    <row r="42" spans="4:21" s="116" customFormat="1" x14ac:dyDescent="0.2">
      <c r="N42" s="118"/>
    </row>
    <row r="43" spans="4:21" s="116" customFormat="1" x14ac:dyDescent="0.2">
      <c r="N43" s="118"/>
    </row>
    <row r="44" spans="4:21" s="116" customFormat="1" x14ac:dyDescent="0.2">
      <c r="N44" s="118"/>
    </row>
    <row r="45" spans="4:21" s="116" customFormat="1" x14ac:dyDescent="0.2">
      <c r="N45" s="118"/>
    </row>
  </sheetData>
  <mergeCells count="9">
    <mergeCell ref="D17:H17"/>
    <mergeCell ref="J17:M17"/>
    <mergeCell ref="D23:H23"/>
    <mergeCell ref="B2:B4"/>
    <mergeCell ref="C2:L2"/>
    <mergeCell ref="C3:F3"/>
    <mergeCell ref="J3:L3"/>
    <mergeCell ref="M4:S4"/>
    <mergeCell ref="O16:T16"/>
  </mergeCells>
  <pageMargins left="0.23622047244094491" right="0.23622047244094491" top="0.35433070866141736" bottom="0.35433070866141736" header="0.11811023622047245" footer="0.11811023622047245"/>
  <pageSetup paperSize="9" scale="110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45"/>
  <sheetViews>
    <sheetView showGridLines="0" zoomScaleNormal="100" workbookViewId="0">
      <selection activeCell="L33" sqref="L33"/>
    </sheetView>
  </sheetViews>
  <sheetFormatPr defaultRowHeight="12.75" x14ac:dyDescent="0.2"/>
  <cols>
    <col min="1" max="1" width="3" style="2" customWidth="1"/>
    <col min="2" max="2" width="12.5703125" style="9" customWidth="1"/>
    <col min="3" max="3" width="1.140625" style="2" customWidth="1"/>
    <col min="4" max="4" width="9.7109375" style="2" customWidth="1"/>
    <col min="5" max="5" width="2.28515625" style="2" customWidth="1"/>
    <col min="6" max="6" width="9.7109375" style="2" customWidth="1"/>
    <col min="7" max="7" width="2.28515625" style="2" customWidth="1"/>
    <col min="8" max="8" width="9.7109375" style="2" customWidth="1"/>
    <col min="9" max="9" width="2.28515625" style="2" customWidth="1"/>
    <col min="10" max="10" width="9.7109375" style="2" customWidth="1"/>
    <col min="11" max="11" width="2.28515625" style="2" customWidth="1"/>
    <col min="12" max="13" width="9.7109375" style="2" customWidth="1"/>
    <col min="14" max="14" width="2.28515625" style="3" customWidth="1"/>
    <col min="15" max="15" width="8.42578125" style="2" customWidth="1"/>
    <col min="16" max="16" width="2.28515625" style="2" customWidth="1"/>
    <col min="17" max="17" width="8.42578125" style="2" customWidth="1"/>
    <col min="18" max="18" width="1.140625" style="2" customWidth="1"/>
    <col min="19" max="19" width="5.140625" style="2" customWidth="1"/>
    <col min="20" max="20" width="12.140625" style="2" customWidth="1"/>
    <col min="21" max="16384" width="9.140625" style="2"/>
  </cols>
  <sheetData>
    <row r="1" spans="2:23" x14ac:dyDescent="0.2">
      <c r="B1" s="1" t="s">
        <v>34</v>
      </c>
    </row>
    <row r="2" spans="2:23" ht="18" customHeight="1" x14ac:dyDescent="0.2">
      <c r="B2" s="224" t="s">
        <v>0</v>
      </c>
      <c r="C2" s="244" t="s">
        <v>1</v>
      </c>
      <c r="D2" s="245"/>
      <c r="E2" s="245"/>
      <c r="F2" s="245"/>
      <c r="G2" s="245"/>
      <c r="H2" s="245"/>
      <c r="I2" s="245"/>
      <c r="J2" s="245"/>
      <c r="K2" s="245"/>
      <c r="L2" s="245"/>
      <c r="M2" s="71"/>
      <c r="N2" s="72"/>
      <c r="O2" s="73"/>
      <c r="P2" s="73"/>
      <c r="Q2" s="73"/>
      <c r="R2" s="73"/>
      <c r="S2" s="73"/>
    </row>
    <row r="3" spans="2:23" ht="18" customHeight="1" thickBot="1" x14ac:dyDescent="0.25">
      <c r="B3" s="225"/>
      <c r="C3" s="246" t="s">
        <v>2</v>
      </c>
      <c r="D3" s="247"/>
      <c r="E3" s="247"/>
      <c r="F3" s="247"/>
      <c r="G3" s="74" t="s">
        <v>3</v>
      </c>
      <c r="H3" s="75" t="s">
        <v>4</v>
      </c>
      <c r="I3" s="76" t="s">
        <v>5</v>
      </c>
      <c r="J3" s="247" t="s">
        <v>6</v>
      </c>
      <c r="K3" s="247"/>
      <c r="L3" s="247"/>
      <c r="M3" s="77"/>
      <c r="N3" s="78"/>
      <c r="O3" s="79"/>
      <c r="P3" s="79"/>
      <c r="Q3" s="79"/>
      <c r="R3" s="79"/>
      <c r="S3" s="79"/>
    </row>
    <row r="4" spans="2:23" ht="18" customHeight="1" x14ac:dyDescent="0.2">
      <c r="B4" s="226"/>
      <c r="C4" s="80"/>
      <c r="D4" s="81"/>
      <c r="E4" s="76" t="s">
        <v>5</v>
      </c>
      <c r="F4" s="82"/>
      <c r="G4" s="74" t="s">
        <v>3</v>
      </c>
      <c r="H4" s="82"/>
      <c r="I4" s="76" t="s">
        <v>5</v>
      </c>
      <c r="J4" s="83"/>
      <c r="K4" s="76" t="s">
        <v>5</v>
      </c>
      <c r="L4" s="83"/>
      <c r="M4" s="248" t="s">
        <v>7</v>
      </c>
      <c r="N4" s="249"/>
      <c r="O4" s="249"/>
      <c r="P4" s="249"/>
      <c r="Q4" s="249"/>
      <c r="R4" s="249"/>
      <c r="S4" s="250"/>
      <c r="T4" s="5"/>
    </row>
    <row r="5" spans="2:23" ht="18" customHeight="1" x14ac:dyDescent="0.2">
      <c r="B5" s="16" t="s">
        <v>8</v>
      </c>
      <c r="C5" s="80"/>
      <c r="D5" s="84">
        <v>0</v>
      </c>
      <c r="E5" s="85" t="s">
        <v>5</v>
      </c>
      <c r="F5" s="86">
        <v>0</v>
      </c>
      <c r="G5" s="87" t="s">
        <v>3</v>
      </c>
      <c r="H5" s="86">
        <v>0</v>
      </c>
      <c r="I5" s="85" t="s">
        <v>5</v>
      </c>
      <c r="J5" s="88">
        <v>0</v>
      </c>
      <c r="K5" s="85" t="s">
        <v>5</v>
      </c>
      <c r="L5" s="88">
        <v>0</v>
      </c>
      <c r="M5" s="84"/>
      <c r="N5" s="89"/>
      <c r="O5" s="88"/>
      <c r="P5" s="88"/>
      <c r="Q5" s="88"/>
      <c r="R5" s="88"/>
      <c r="S5" s="88"/>
      <c r="T5" s="5"/>
    </row>
    <row r="6" spans="2:23" ht="18" customHeight="1" x14ac:dyDescent="0.2">
      <c r="B6" s="7">
        <v>1</v>
      </c>
      <c r="C6" s="80"/>
      <c r="D6" s="80"/>
      <c r="E6" s="90" t="s">
        <v>5</v>
      </c>
      <c r="F6" s="91"/>
      <c r="G6" s="92" t="s">
        <v>3</v>
      </c>
      <c r="H6" s="91"/>
      <c r="I6" s="90" t="s">
        <v>5</v>
      </c>
      <c r="J6" s="91"/>
      <c r="K6" s="90" t="s">
        <v>5</v>
      </c>
      <c r="L6" s="91"/>
      <c r="M6" s="80"/>
      <c r="N6" s="93"/>
      <c r="O6" s="91"/>
      <c r="P6" s="91"/>
      <c r="Q6" s="91"/>
      <c r="R6" s="91"/>
      <c r="S6" s="91"/>
      <c r="T6" s="5"/>
    </row>
    <row r="7" spans="2:23" ht="18" customHeight="1" x14ac:dyDescent="0.2">
      <c r="B7" s="7">
        <f>+B6+1</f>
        <v>2</v>
      </c>
      <c r="C7" s="80"/>
      <c r="D7" s="94"/>
      <c r="E7" s="85" t="s">
        <v>5</v>
      </c>
      <c r="F7" s="95"/>
      <c r="G7" s="87" t="s">
        <v>3</v>
      </c>
      <c r="H7" s="95"/>
      <c r="I7" s="85" t="s">
        <v>5</v>
      </c>
      <c r="J7" s="95"/>
      <c r="K7" s="85" t="s">
        <v>5</v>
      </c>
      <c r="L7" s="95"/>
      <c r="M7" s="94"/>
      <c r="N7" s="96"/>
      <c r="O7" s="95"/>
      <c r="P7" s="95"/>
      <c r="Q7" s="95"/>
      <c r="R7" s="95"/>
      <c r="S7" s="95"/>
      <c r="T7" s="5"/>
    </row>
    <row r="8" spans="2:23" ht="18" customHeight="1" x14ac:dyDescent="0.2">
      <c r="B8" s="7">
        <f t="shared" ref="B8:B13" si="0">+B7+1</f>
        <v>3</v>
      </c>
      <c r="C8" s="80"/>
      <c r="D8" s="80"/>
      <c r="E8" s="90" t="s">
        <v>5</v>
      </c>
      <c r="F8" s="91"/>
      <c r="G8" s="92" t="s">
        <v>3</v>
      </c>
      <c r="H8" s="91"/>
      <c r="I8" s="90" t="s">
        <v>5</v>
      </c>
      <c r="J8" s="91"/>
      <c r="K8" s="90" t="s">
        <v>5</v>
      </c>
      <c r="L8" s="91"/>
      <c r="M8" s="80"/>
      <c r="N8" s="96"/>
      <c r="O8" s="95"/>
      <c r="P8" s="95"/>
      <c r="Q8" s="95"/>
      <c r="R8" s="95"/>
      <c r="S8" s="95"/>
      <c r="T8" s="5"/>
    </row>
    <row r="9" spans="2:23" ht="18" customHeight="1" x14ac:dyDescent="0.2">
      <c r="B9" s="7">
        <f t="shared" si="0"/>
        <v>4</v>
      </c>
      <c r="C9" s="80"/>
      <c r="D9" s="94"/>
      <c r="E9" s="85" t="s">
        <v>5</v>
      </c>
      <c r="F9" s="95"/>
      <c r="G9" s="87" t="s">
        <v>3</v>
      </c>
      <c r="H9" s="95"/>
      <c r="I9" s="85" t="s">
        <v>5</v>
      </c>
      <c r="J9" s="95"/>
      <c r="K9" s="85" t="s">
        <v>5</v>
      </c>
      <c r="L9" s="95"/>
      <c r="M9" s="94"/>
      <c r="N9" s="96"/>
      <c r="O9" s="95"/>
      <c r="P9" s="95"/>
      <c r="Q9" s="95"/>
      <c r="R9" s="95"/>
      <c r="S9" s="95"/>
      <c r="T9" s="5"/>
    </row>
    <row r="10" spans="2:23" ht="18" customHeight="1" x14ac:dyDescent="0.2">
      <c r="B10" s="7">
        <f t="shared" si="0"/>
        <v>5</v>
      </c>
      <c r="C10" s="80"/>
      <c r="D10" s="80"/>
      <c r="E10" s="90" t="s">
        <v>5</v>
      </c>
      <c r="F10" s="91"/>
      <c r="G10" s="92" t="s">
        <v>3</v>
      </c>
      <c r="H10" s="91"/>
      <c r="I10" s="90" t="s">
        <v>5</v>
      </c>
      <c r="J10" s="91"/>
      <c r="K10" s="90" t="s">
        <v>5</v>
      </c>
      <c r="L10" s="91"/>
      <c r="M10" s="80"/>
      <c r="N10" s="96"/>
      <c r="O10" s="95"/>
      <c r="P10" s="95"/>
      <c r="Q10" s="95"/>
      <c r="R10" s="95"/>
      <c r="S10" s="95"/>
      <c r="T10" s="5"/>
    </row>
    <row r="11" spans="2:23" ht="18" customHeight="1" x14ac:dyDescent="0.2">
      <c r="B11" s="7">
        <f t="shared" si="0"/>
        <v>6</v>
      </c>
      <c r="C11" s="80"/>
      <c r="D11" s="94"/>
      <c r="E11" s="85" t="s">
        <v>5</v>
      </c>
      <c r="F11" s="95"/>
      <c r="G11" s="87" t="s">
        <v>3</v>
      </c>
      <c r="H11" s="95"/>
      <c r="I11" s="85" t="s">
        <v>5</v>
      </c>
      <c r="J11" s="95"/>
      <c r="K11" s="85" t="s">
        <v>5</v>
      </c>
      <c r="L11" s="95"/>
      <c r="M11" s="94"/>
      <c r="N11" s="96"/>
      <c r="O11" s="95"/>
      <c r="P11" s="95"/>
      <c r="Q11" s="95"/>
      <c r="R11" s="95"/>
      <c r="S11" s="95"/>
      <c r="T11" s="5"/>
    </row>
    <row r="12" spans="2:23" ht="18" customHeight="1" x14ac:dyDescent="0.2">
      <c r="B12" s="7">
        <f t="shared" si="0"/>
        <v>7</v>
      </c>
      <c r="C12" s="80"/>
      <c r="D12" s="97"/>
      <c r="E12" s="90" t="s">
        <v>5</v>
      </c>
      <c r="F12" s="98"/>
      <c r="G12" s="92" t="s">
        <v>3</v>
      </c>
      <c r="H12" s="98"/>
      <c r="I12" s="90" t="s">
        <v>5</v>
      </c>
      <c r="J12" s="98"/>
      <c r="K12" s="90" t="s">
        <v>5</v>
      </c>
      <c r="L12" s="98"/>
      <c r="M12" s="97"/>
      <c r="N12" s="96"/>
      <c r="O12" s="95"/>
      <c r="P12" s="95"/>
      <c r="Q12" s="95"/>
      <c r="R12" s="95"/>
      <c r="S12" s="95"/>
      <c r="T12" s="5"/>
    </row>
    <row r="13" spans="2:23" ht="18" customHeight="1" thickBot="1" x14ac:dyDescent="0.25">
      <c r="B13" s="7">
        <f t="shared" si="0"/>
        <v>8</v>
      </c>
      <c r="C13" s="80"/>
      <c r="D13" s="99"/>
      <c r="E13" s="100" t="s">
        <v>5</v>
      </c>
      <c r="F13" s="101"/>
      <c r="G13" s="102" t="s">
        <v>3</v>
      </c>
      <c r="H13" s="101"/>
      <c r="I13" s="100" t="s">
        <v>5</v>
      </c>
      <c r="J13" s="101"/>
      <c r="K13" s="100" t="s">
        <v>5</v>
      </c>
      <c r="L13" s="103"/>
      <c r="M13" s="94"/>
      <c r="N13" s="96"/>
      <c r="O13" s="95"/>
      <c r="P13" s="95"/>
      <c r="Q13" s="95"/>
      <c r="R13" s="95"/>
      <c r="S13" s="95"/>
      <c r="T13" s="5"/>
    </row>
    <row r="14" spans="2:23" ht="18" customHeight="1" thickBot="1" x14ac:dyDescent="0.25">
      <c r="B14" s="17" t="s">
        <v>9</v>
      </c>
      <c r="C14" s="97"/>
      <c r="D14" s="104"/>
      <c r="E14" s="105" t="s">
        <v>5</v>
      </c>
      <c r="F14" s="106"/>
      <c r="G14" s="107" t="s">
        <v>3</v>
      </c>
      <c r="H14" s="106"/>
      <c r="I14" s="105" t="s">
        <v>5</v>
      </c>
      <c r="J14" s="106"/>
      <c r="K14" s="108" t="s">
        <v>5</v>
      </c>
      <c r="L14" s="109"/>
      <c r="M14" s="97"/>
      <c r="N14" s="110"/>
      <c r="O14" s="98"/>
      <c r="P14" s="98"/>
      <c r="Q14" s="98"/>
      <c r="R14" s="98"/>
      <c r="S14" s="98"/>
      <c r="T14" s="5"/>
    </row>
    <row r="15" spans="2:23" ht="14.25" customHeight="1" x14ac:dyDescent="0.2"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2"/>
      <c r="O15" s="111"/>
      <c r="P15" s="111"/>
      <c r="Q15" s="111"/>
      <c r="S15" s="113"/>
    </row>
    <row r="16" spans="2:23" ht="14.25" customHeight="1" x14ac:dyDescent="0.2"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2"/>
      <c r="O16" s="241" t="s">
        <v>35</v>
      </c>
      <c r="P16" s="242"/>
      <c r="Q16" s="242"/>
      <c r="R16" s="242"/>
      <c r="S16" s="242"/>
      <c r="T16" s="243"/>
      <c r="U16" s="4"/>
      <c r="W16" s="2" t="s">
        <v>79</v>
      </c>
    </row>
    <row r="17" spans="2:23" s="116" customFormat="1" ht="12.75" customHeight="1" x14ac:dyDescent="0.2">
      <c r="B17" s="114" t="s">
        <v>36</v>
      </c>
      <c r="C17" s="115"/>
      <c r="D17" s="238" t="s">
        <v>37</v>
      </c>
      <c r="E17" s="239"/>
      <c r="F17" s="239"/>
      <c r="G17" s="239"/>
      <c r="H17" s="240"/>
      <c r="J17" s="241" t="s">
        <v>38</v>
      </c>
      <c r="K17" s="242"/>
      <c r="L17" s="242"/>
      <c r="M17" s="243"/>
      <c r="O17" s="150" t="s">
        <v>39</v>
      </c>
      <c r="P17" s="151"/>
      <c r="Q17" s="151"/>
      <c r="R17" s="151"/>
      <c r="S17" s="151"/>
      <c r="T17" s="152"/>
      <c r="U17" s="117"/>
      <c r="W17" s="116" t="s">
        <v>80</v>
      </c>
    </row>
    <row r="18" spans="2:23" s="116" customFormat="1" x14ac:dyDescent="0.2">
      <c r="D18" s="132" t="s">
        <v>70</v>
      </c>
      <c r="E18" s="133"/>
      <c r="F18" s="133"/>
      <c r="G18" s="133"/>
      <c r="H18" s="134">
        <v>9000</v>
      </c>
      <c r="J18" s="146" t="s">
        <v>40</v>
      </c>
      <c r="K18" s="139"/>
      <c r="L18" s="139"/>
      <c r="M18" s="140"/>
      <c r="O18" s="153" t="s">
        <v>83</v>
      </c>
      <c r="P18" s="151"/>
      <c r="Q18" s="151"/>
      <c r="R18" s="151"/>
      <c r="S18" s="151"/>
      <c r="T18" s="152">
        <v>9000</v>
      </c>
      <c r="U18" s="117"/>
      <c r="W18" s="116" t="s">
        <v>82</v>
      </c>
    </row>
    <row r="19" spans="2:23" s="116" customFormat="1" x14ac:dyDescent="0.2">
      <c r="D19" s="132" t="s">
        <v>71</v>
      </c>
      <c r="E19" s="133"/>
      <c r="F19" s="133"/>
      <c r="G19" s="133"/>
      <c r="H19" s="134">
        <v>-3000</v>
      </c>
      <c r="J19" s="138" t="s">
        <v>55</v>
      </c>
      <c r="K19" s="139"/>
      <c r="L19" s="139"/>
      <c r="M19" s="140">
        <v>8500</v>
      </c>
      <c r="O19" s="153" t="s">
        <v>84</v>
      </c>
      <c r="P19" s="151"/>
      <c r="Q19" s="151"/>
      <c r="R19" s="151"/>
      <c r="S19" s="151"/>
      <c r="T19" s="154">
        <v>-5000</v>
      </c>
      <c r="U19" s="117"/>
    </row>
    <row r="20" spans="2:23" s="116" customFormat="1" x14ac:dyDescent="0.2">
      <c r="D20" s="132" t="s">
        <v>72</v>
      </c>
      <c r="E20" s="133"/>
      <c r="F20" s="133"/>
      <c r="G20" s="133"/>
      <c r="H20" s="134">
        <v>-2000</v>
      </c>
      <c r="J20" s="138" t="s">
        <v>56</v>
      </c>
      <c r="K20" s="139"/>
      <c r="L20" s="139"/>
      <c r="M20" s="140">
        <v>4000</v>
      </c>
      <c r="O20" s="153"/>
      <c r="P20" s="151"/>
      <c r="Q20" s="151"/>
      <c r="R20" s="151"/>
      <c r="S20" s="151"/>
      <c r="T20" s="155">
        <f>SUM(T18:T19)</f>
        <v>4000</v>
      </c>
      <c r="U20" s="117"/>
      <c r="W20" s="116" t="s">
        <v>85</v>
      </c>
    </row>
    <row r="21" spans="2:23" s="116" customFormat="1" ht="13.5" thickBot="1" x14ac:dyDescent="0.25">
      <c r="D21" s="135"/>
      <c r="E21" s="136"/>
      <c r="F21" s="136"/>
      <c r="G21" s="159" t="s">
        <v>73</v>
      </c>
      <c r="H21" s="137">
        <f>SUM(H18:H20)</f>
        <v>4000</v>
      </c>
      <c r="J21" s="138"/>
      <c r="K21" s="139"/>
      <c r="L21" s="139"/>
      <c r="M21" s="147">
        <f>SUM(M19:M20)</f>
        <v>12500</v>
      </c>
      <c r="O21" s="153"/>
      <c r="P21" s="151"/>
      <c r="Q21" s="151"/>
      <c r="R21" s="151"/>
      <c r="S21" s="151"/>
      <c r="T21" s="152"/>
      <c r="U21" s="117"/>
    </row>
    <row r="22" spans="2:23" s="116" customFormat="1" ht="13.5" thickTop="1" x14ac:dyDescent="0.2">
      <c r="J22" s="146" t="s">
        <v>41</v>
      </c>
      <c r="K22" s="139"/>
      <c r="L22" s="139"/>
      <c r="M22" s="140"/>
      <c r="O22" s="150" t="s">
        <v>42</v>
      </c>
      <c r="P22" s="151"/>
      <c r="Q22" s="151"/>
      <c r="R22" s="151"/>
      <c r="S22" s="151"/>
      <c r="T22" s="152"/>
      <c r="U22" s="117"/>
      <c r="W22" s="116" t="s">
        <v>86</v>
      </c>
    </row>
    <row r="23" spans="2:23" s="116" customFormat="1" ht="12.75" customHeight="1" x14ac:dyDescent="0.2">
      <c r="D23" s="238" t="s">
        <v>43</v>
      </c>
      <c r="E23" s="239"/>
      <c r="F23" s="239"/>
      <c r="G23" s="239"/>
      <c r="H23" s="240"/>
      <c r="J23" s="138" t="s">
        <v>57</v>
      </c>
      <c r="K23" s="139"/>
      <c r="L23" s="139"/>
      <c r="M23" s="148">
        <v>5000</v>
      </c>
      <c r="O23" s="153" t="s">
        <v>87</v>
      </c>
      <c r="P23" s="151"/>
      <c r="Q23" s="151"/>
      <c r="R23" s="151"/>
      <c r="S23" s="151"/>
      <c r="T23" s="152">
        <v>-4000</v>
      </c>
      <c r="U23" s="117"/>
    </row>
    <row r="24" spans="2:23" s="116" customFormat="1" ht="15" x14ac:dyDescent="0.25">
      <c r="D24" s="138" t="s">
        <v>44</v>
      </c>
      <c r="E24" s="139"/>
      <c r="F24" s="139"/>
      <c r="G24" s="139"/>
      <c r="H24" s="140">
        <v>0</v>
      </c>
      <c r="J24" s="146" t="s">
        <v>45</v>
      </c>
      <c r="K24" s="139"/>
      <c r="L24" s="139"/>
      <c r="M24" s="140"/>
      <c r="O24" s="156"/>
      <c r="P24" s="151"/>
      <c r="Q24" s="151"/>
      <c r="R24" s="151"/>
      <c r="S24" s="151"/>
      <c r="T24" s="155">
        <f>SUM(T23)</f>
        <v>-4000</v>
      </c>
      <c r="U24" s="117"/>
    </row>
    <row r="25" spans="2:23" s="116" customFormat="1" x14ac:dyDescent="0.2">
      <c r="D25" s="138" t="s">
        <v>75</v>
      </c>
      <c r="E25" s="139"/>
      <c r="F25" s="139"/>
      <c r="G25" s="139"/>
      <c r="H25" s="140">
        <v>6000</v>
      </c>
      <c r="J25" s="138" t="s">
        <v>78</v>
      </c>
      <c r="K25" s="139"/>
      <c r="L25" s="139"/>
      <c r="M25" s="140">
        <f>+H26</f>
        <v>6000</v>
      </c>
      <c r="O25" s="153"/>
      <c r="P25" s="151"/>
      <c r="Q25" s="151"/>
      <c r="R25" s="151"/>
      <c r="S25" s="151"/>
      <c r="T25" s="152"/>
      <c r="U25" s="117"/>
    </row>
    <row r="26" spans="2:23" s="116" customFormat="1" x14ac:dyDescent="0.2">
      <c r="D26" s="138"/>
      <c r="E26" s="139"/>
      <c r="F26" s="139"/>
      <c r="G26" s="139"/>
      <c r="H26" s="141">
        <f>SUM(H24:H25)</f>
        <v>6000</v>
      </c>
      <c r="J26" s="138" t="s">
        <v>23</v>
      </c>
      <c r="K26" s="139"/>
      <c r="L26" s="139"/>
      <c r="M26" s="140">
        <f>+H30</f>
        <v>1500</v>
      </c>
      <c r="O26" s="150" t="s">
        <v>46</v>
      </c>
      <c r="P26" s="151"/>
      <c r="Q26" s="151"/>
      <c r="R26" s="151"/>
      <c r="S26" s="151"/>
      <c r="T26" s="152"/>
      <c r="U26" s="117"/>
    </row>
    <row r="27" spans="2:23" s="116" customFormat="1" x14ac:dyDescent="0.2">
      <c r="D27" s="142" t="s">
        <v>47</v>
      </c>
      <c r="E27" s="139"/>
      <c r="F27" s="139"/>
      <c r="G27" s="139"/>
      <c r="H27" s="140">
        <v>0</v>
      </c>
      <c r="J27" s="138"/>
      <c r="K27" s="139"/>
      <c r="L27" s="139"/>
      <c r="M27" s="141">
        <f>SUM(M25:M26)</f>
        <v>7500</v>
      </c>
      <c r="O27" s="153" t="s">
        <v>89</v>
      </c>
      <c r="P27" s="151"/>
      <c r="Q27" s="151"/>
      <c r="R27" s="151"/>
      <c r="S27" s="151"/>
      <c r="T27" s="152">
        <v>6000</v>
      </c>
      <c r="U27" s="117"/>
    </row>
    <row r="28" spans="2:23" s="116" customFormat="1" x14ac:dyDescent="0.2">
      <c r="D28" s="138" t="s">
        <v>76</v>
      </c>
      <c r="E28" s="139"/>
      <c r="F28" s="139"/>
      <c r="G28" s="139"/>
      <c r="H28" s="140">
        <f>+H21</f>
        <v>4000</v>
      </c>
      <c r="J28" s="149"/>
      <c r="K28" s="144"/>
      <c r="L28" s="144"/>
      <c r="M28" s="145">
        <f>+M23+M27</f>
        <v>12500</v>
      </c>
      <c r="O28" s="153" t="s">
        <v>88</v>
      </c>
      <c r="P28" s="151"/>
      <c r="Q28" s="151"/>
      <c r="R28" s="151"/>
      <c r="S28" s="151"/>
      <c r="T28" s="152">
        <v>5000</v>
      </c>
      <c r="U28" s="117"/>
    </row>
    <row r="29" spans="2:23" s="116" customFormat="1" x14ac:dyDescent="0.2">
      <c r="D29" s="138" t="s">
        <v>77</v>
      </c>
      <c r="E29" s="139"/>
      <c r="F29" s="139"/>
      <c r="G29" s="139"/>
      <c r="H29" s="140">
        <v>-2500</v>
      </c>
      <c r="O29" s="153" t="s">
        <v>77</v>
      </c>
      <c r="P29" s="151"/>
      <c r="Q29" s="151"/>
      <c r="R29" s="151"/>
      <c r="S29" s="151"/>
      <c r="T29" s="152">
        <v>-2500</v>
      </c>
      <c r="U29" s="117"/>
    </row>
    <row r="30" spans="2:23" s="116" customFormat="1" x14ac:dyDescent="0.2">
      <c r="D30" s="138"/>
      <c r="E30" s="139"/>
      <c r="F30" s="139"/>
      <c r="G30" s="139"/>
      <c r="H30" s="141">
        <f>SUM(H27:H29)</f>
        <v>1500</v>
      </c>
      <c r="J30" s="2"/>
      <c r="K30" s="2"/>
      <c r="L30" s="2"/>
      <c r="M30" s="2"/>
      <c r="N30" s="111"/>
      <c r="O30" s="153"/>
      <c r="P30" s="151"/>
      <c r="Q30" s="151"/>
      <c r="R30" s="151"/>
      <c r="S30" s="151"/>
      <c r="T30" s="155">
        <f>SUM(T27:T29)</f>
        <v>8500</v>
      </c>
      <c r="U30" s="117"/>
    </row>
    <row r="31" spans="2:23" s="116" customFormat="1" x14ac:dyDescent="0.2">
      <c r="D31" s="143"/>
      <c r="E31" s="144"/>
      <c r="F31" s="144"/>
      <c r="G31" s="144"/>
      <c r="H31" s="145">
        <f>+H26+H30</f>
        <v>7500</v>
      </c>
      <c r="O31" s="153"/>
      <c r="P31" s="151"/>
      <c r="Q31" s="151"/>
      <c r="R31" s="151"/>
      <c r="S31" s="151"/>
      <c r="T31" s="152"/>
      <c r="U31" s="117"/>
    </row>
    <row r="32" spans="2:23" s="116" customFormat="1" x14ac:dyDescent="0.2">
      <c r="O32" s="153" t="s">
        <v>48</v>
      </c>
      <c r="P32" s="151"/>
      <c r="Q32" s="151"/>
      <c r="R32" s="151"/>
      <c r="S32" s="151"/>
      <c r="T32" s="152">
        <f>+T20+T24+T30</f>
        <v>8500</v>
      </c>
      <c r="U32" s="117"/>
    </row>
    <row r="33" spans="4:21" s="116" customFormat="1" ht="13.5" customHeight="1" x14ac:dyDescent="0.2">
      <c r="O33" s="153" t="s">
        <v>49</v>
      </c>
      <c r="P33" s="151"/>
      <c r="Q33" s="151"/>
      <c r="R33" s="151"/>
      <c r="S33" s="151"/>
      <c r="T33" s="152">
        <v>0</v>
      </c>
      <c r="U33" s="117"/>
    </row>
    <row r="34" spans="4:21" s="116" customFormat="1" x14ac:dyDescent="0.2">
      <c r="O34" s="157" t="s">
        <v>50</v>
      </c>
      <c r="P34" s="158"/>
      <c r="Q34" s="158"/>
      <c r="R34" s="158"/>
      <c r="S34" s="158"/>
      <c r="T34" s="155">
        <f>SUM(T32:T33)</f>
        <v>8500</v>
      </c>
      <c r="U34" s="117"/>
    </row>
    <row r="35" spans="4:21" s="116" customFormat="1" x14ac:dyDescent="0.2"/>
    <row r="36" spans="4:21" s="116" customFormat="1" x14ac:dyDescent="0.2">
      <c r="D36" s="116" t="s">
        <v>69</v>
      </c>
      <c r="N36" s="118"/>
    </row>
    <row r="37" spans="4:21" s="116" customFormat="1" x14ac:dyDescent="0.2">
      <c r="D37" s="116" t="s">
        <v>74</v>
      </c>
      <c r="N37" s="118"/>
    </row>
    <row r="38" spans="4:21" s="116" customFormat="1" x14ac:dyDescent="0.2">
      <c r="D38" s="116" t="s">
        <v>81</v>
      </c>
      <c r="N38" s="118"/>
    </row>
    <row r="39" spans="4:21" s="116" customFormat="1" x14ac:dyDescent="0.2">
      <c r="N39" s="118"/>
    </row>
    <row r="40" spans="4:21" s="116" customFormat="1" x14ac:dyDescent="0.2">
      <c r="N40" s="118"/>
    </row>
    <row r="41" spans="4:21" s="116" customFormat="1" x14ac:dyDescent="0.2">
      <c r="N41" s="118"/>
    </row>
    <row r="42" spans="4:21" s="116" customFormat="1" x14ac:dyDescent="0.2">
      <c r="N42" s="118"/>
    </row>
    <row r="43" spans="4:21" s="116" customFormat="1" x14ac:dyDescent="0.2">
      <c r="N43" s="118"/>
    </row>
    <row r="44" spans="4:21" s="116" customFormat="1" x14ac:dyDescent="0.2">
      <c r="N44" s="118"/>
    </row>
    <row r="45" spans="4:21" s="116" customFormat="1" x14ac:dyDescent="0.2">
      <c r="N45" s="118"/>
    </row>
  </sheetData>
  <mergeCells count="9">
    <mergeCell ref="D17:H17"/>
    <mergeCell ref="J17:M17"/>
    <mergeCell ref="D23:H23"/>
    <mergeCell ref="B2:B4"/>
    <mergeCell ref="C2:L2"/>
    <mergeCell ref="C3:F3"/>
    <mergeCell ref="J3:L3"/>
    <mergeCell ref="M4:S4"/>
    <mergeCell ref="O16:T16"/>
  </mergeCells>
  <pageMargins left="0.23622047244094491" right="0.23622047244094491" top="0.35433070866141736" bottom="0.35433070866141736" header="0.11811023622047245" footer="0.11811023622047245"/>
  <pageSetup paperSize="9" scale="1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"/>
  <sheetViews>
    <sheetView showGridLines="0" zoomScaleNormal="100" workbookViewId="0">
      <selection activeCell="P23" sqref="P23"/>
    </sheetView>
  </sheetViews>
  <sheetFormatPr defaultRowHeight="12.75" x14ac:dyDescent="0.2"/>
  <cols>
    <col min="1" max="1" width="0.7109375" style="2" customWidth="1"/>
    <col min="2" max="2" width="12.42578125" style="9" customWidth="1"/>
    <col min="3" max="3" width="0.5703125" style="2" customWidth="1"/>
    <col min="4" max="4" width="8.42578125" style="2" bestFit="1" customWidth="1"/>
    <col min="5" max="5" width="2.28515625" style="2" customWidth="1"/>
    <col min="6" max="6" width="7.7109375" style="2" customWidth="1"/>
    <col min="7" max="7" width="2.28515625" style="2" customWidth="1"/>
    <col min="8" max="8" width="7.85546875" style="2" customWidth="1"/>
    <col min="9" max="9" width="2.28515625" style="2" customWidth="1"/>
    <col min="10" max="10" width="7.28515625" style="2" customWidth="1"/>
    <col min="11" max="11" width="2.28515625" style="2" customWidth="1"/>
    <col min="12" max="12" width="6.85546875" style="2" customWidth="1"/>
    <col min="13" max="13" width="0.7109375" style="2" customWidth="1"/>
    <col min="14" max="14" width="9.7109375" style="2" customWidth="1"/>
    <col min="15" max="15" width="2.28515625" style="3" customWidth="1"/>
    <col min="16" max="16" width="8.42578125" style="2" customWidth="1"/>
    <col min="17" max="17" width="2.28515625" style="2" customWidth="1"/>
    <col min="18" max="18" width="8.42578125" style="2" customWidth="1"/>
    <col min="19" max="19" width="0.5703125" style="2" customWidth="1"/>
    <col min="20" max="20" width="9.140625" style="2" customWidth="1"/>
    <col min="21" max="21" width="6.28515625" style="2" customWidth="1"/>
    <col min="22" max="22" width="0.7109375" style="2" customWidth="1"/>
    <col min="23" max="23" width="0.28515625" style="2" customWidth="1"/>
    <col min="24" max="16384" width="9.140625" style="2"/>
  </cols>
  <sheetData>
    <row r="1" spans="1:23" x14ac:dyDescent="0.2">
      <c r="B1" s="1" t="s">
        <v>51</v>
      </c>
    </row>
    <row r="2" spans="1:23" x14ac:dyDescent="0.2">
      <c r="A2" s="119"/>
      <c r="B2" s="120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1"/>
      <c r="P2" s="119"/>
      <c r="Q2" s="119"/>
      <c r="R2" s="119"/>
      <c r="S2" s="119"/>
      <c r="T2" s="119"/>
      <c r="U2" s="119"/>
      <c r="V2" s="119"/>
    </row>
    <row r="3" spans="1:23" ht="18" customHeight="1" x14ac:dyDescent="0.2">
      <c r="A3" s="122"/>
      <c r="B3" s="251" t="s">
        <v>0</v>
      </c>
      <c r="C3" s="80"/>
      <c r="D3" s="244" t="s">
        <v>52</v>
      </c>
      <c r="E3" s="245"/>
      <c r="F3" s="245"/>
      <c r="G3" s="245"/>
      <c r="H3" s="245"/>
      <c r="I3" s="245"/>
      <c r="J3" s="245"/>
      <c r="K3" s="245"/>
      <c r="L3" s="254"/>
      <c r="M3" s="80"/>
      <c r="N3" s="255" t="s">
        <v>53</v>
      </c>
      <c r="O3" s="256"/>
      <c r="P3" s="256"/>
      <c r="Q3" s="256"/>
      <c r="R3" s="257"/>
      <c r="S3" s="80"/>
      <c r="T3" s="261" t="s">
        <v>54</v>
      </c>
      <c r="U3" s="262"/>
      <c r="V3" s="123"/>
      <c r="W3" s="5"/>
    </row>
    <row r="4" spans="1:23" ht="18" customHeight="1" x14ac:dyDescent="0.2">
      <c r="A4" s="124"/>
      <c r="B4" s="252"/>
      <c r="C4" s="80"/>
      <c r="D4" s="267" t="s">
        <v>2</v>
      </c>
      <c r="E4" s="268"/>
      <c r="F4" s="268"/>
      <c r="G4" s="160" t="s">
        <v>3</v>
      </c>
      <c r="H4" s="161" t="s">
        <v>4</v>
      </c>
      <c r="I4" s="162" t="s">
        <v>5</v>
      </c>
      <c r="J4" s="269" t="s">
        <v>6</v>
      </c>
      <c r="K4" s="269"/>
      <c r="L4" s="270"/>
      <c r="M4" s="80"/>
      <c r="N4" s="258"/>
      <c r="O4" s="259"/>
      <c r="P4" s="259"/>
      <c r="Q4" s="259"/>
      <c r="R4" s="260"/>
      <c r="S4" s="80"/>
      <c r="T4" s="263"/>
      <c r="U4" s="264"/>
      <c r="V4" s="123"/>
      <c r="W4" s="5"/>
    </row>
    <row r="5" spans="1:23" ht="18" customHeight="1" x14ac:dyDescent="0.2">
      <c r="A5" s="124"/>
      <c r="B5" s="253"/>
      <c r="C5" s="80"/>
      <c r="D5" s="163" t="s">
        <v>55</v>
      </c>
      <c r="E5" s="164" t="s">
        <v>5</v>
      </c>
      <c r="F5" s="165" t="s">
        <v>56</v>
      </c>
      <c r="G5" s="166" t="s">
        <v>3</v>
      </c>
      <c r="H5" s="165" t="s">
        <v>57</v>
      </c>
      <c r="I5" s="164" t="s">
        <v>5</v>
      </c>
      <c r="J5" s="167" t="s">
        <v>58</v>
      </c>
      <c r="K5" s="164" t="s">
        <v>5</v>
      </c>
      <c r="L5" s="167" t="s">
        <v>23</v>
      </c>
      <c r="M5" s="80"/>
      <c r="N5" s="189" t="s">
        <v>59</v>
      </c>
      <c r="O5" s="190"/>
      <c r="P5" s="191" t="s">
        <v>60</v>
      </c>
      <c r="Q5" s="192"/>
      <c r="R5" s="193" t="s">
        <v>61</v>
      </c>
      <c r="S5" s="80"/>
      <c r="T5" s="265"/>
      <c r="U5" s="266"/>
      <c r="V5" s="123"/>
      <c r="W5" s="5"/>
    </row>
    <row r="6" spans="1:23" ht="18" customHeight="1" x14ac:dyDescent="0.2">
      <c r="A6" s="124"/>
      <c r="B6" s="125" t="s">
        <v>8</v>
      </c>
      <c r="C6" s="80"/>
      <c r="D6" s="168">
        <v>0</v>
      </c>
      <c r="E6" s="169" t="s">
        <v>5</v>
      </c>
      <c r="F6" s="170">
        <v>0</v>
      </c>
      <c r="G6" s="171" t="s">
        <v>3</v>
      </c>
      <c r="H6" s="170">
        <v>0</v>
      </c>
      <c r="I6" s="169" t="s">
        <v>5</v>
      </c>
      <c r="J6" s="172">
        <v>0</v>
      </c>
      <c r="K6" s="169" t="s">
        <v>5</v>
      </c>
      <c r="L6" s="172">
        <v>0</v>
      </c>
      <c r="M6" s="80"/>
      <c r="N6" s="194">
        <v>0</v>
      </c>
      <c r="O6" s="195" t="s">
        <v>62</v>
      </c>
      <c r="P6" s="196">
        <v>0</v>
      </c>
      <c r="Q6" s="197" t="s">
        <v>3</v>
      </c>
      <c r="R6" s="198">
        <v>0</v>
      </c>
      <c r="S6" s="80"/>
      <c r="T6" s="214">
        <v>0</v>
      </c>
      <c r="U6" s="215"/>
      <c r="V6" s="123"/>
      <c r="W6" s="5"/>
    </row>
    <row r="7" spans="1:23" ht="18" customHeight="1" x14ac:dyDescent="0.2">
      <c r="A7" s="124"/>
      <c r="B7" s="126">
        <v>1</v>
      </c>
      <c r="C7" s="80"/>
      <c r="D7" s="173"/>
      <c r="E7" s="174" t="s">
        <v>5</v>
      </c>
      <c r="F7" s="175"/>
      <c r="G7" s="176" t="s">
        <v>3</v>
      </c>
      <c r="H7" s="175"/>
      <c r="I7" s="174" t="s">
        <v>5</v>
      </c>
      <c r="J7" s="175"/>
      <c r="K7" s="174" t="s">
        <v>5</v>
      </c>
      <c r="L7" s="175"/>
      <c r="M7" s="80"/>
      <c r="N7" s="199"/>
      <c r="O7" s="200" t="s">
        <v>62</v>
      </c>
      <c r="P7" s="201"/>
      <c r="Q7" s="202" t="s">
        <v>3</v>
      </c>
      <c r="R7" s="198">
        <f t="shared" ref="R7:R14" si="0">+N7-P7</f>
        <v>0</v>
      </c>
      <c r="S7" s="80"/>
      <c r="T7" s="216"/>
      <c r="U7" s="217"/>
      <c r="V7" s="123"/>
      <c r="W7" s="5"/>
    </row>
    <row r="8" spans="1:23" ht="18" customHeight="1" x14ac:dyDescent="0.2">
      <c r="A8" s="124"/>
      <c r="B8" s="126">
        <f>+B7+1</f>
        <v>2</v>
      </c>
      <c r="C8" s="80"/>
      <c r="D8" s="177"/>
      <c r="E8" s="169" t="s">
        <v>5</v>
      </c>
      <c r="F8" s="178"/>
      <c r="G8" s="171" t="s">
        <v>3</v>
      </c>
      <c r="H8" s="178"/>
      <c r="I8" s="169" t="s">
        <v>5</v>
      </c>
      <c r="J8" s="178"/>
      <c r="K8" s="169" t="s">
        <v>5</v>
      </c>
      <c r="L8" s="178"/>
      <c r="M8" s="80"/>
      <c r="N8" s="203"/>
      <c r="O8" s="195" t="s">
        <v>62</v>
      </c>
      <c r="P8" s="204"/>
      <c r="Q8" s="205" t="s">
        <v>3</v>
      </c>
      <c r="R8" s="198">
        <f t="shared" si="0"/>
        <v>0</v>
      </c>
      <c r="S8" s="80"/>
      <c r="T8" s="214"/>
      <c r="U8" s="218"/>
      <c r="V8" s="123"/>
      <c r="W8" s="5"/>
    </row>
    <row r="9" spans="1:23" ht="18" customHeight="1" x14ac:dyDescent="0.2">
      <c r="A9" s="124"/>
      <c r="B9" s="126">
        <f t="shared" ref="B9:B14" si="1">+B8+1</f>
        <v>3</v>
      </c>
      <c r="C9" s="80"/>
      <c r="D9" s="173"/>
      <c r="E9" s="174" t="s">
        <v>5</v>
      </c>
      <c r="F9" s="175"/>
      <c r="G9" s="176" t="s">
        <v>3</v>
      </c>
      <c r="H9" s="175"/>
      <c r="I9" s="174" t="s">
        <v>5</v>
      </c>
      <c r="J9" s="175"/>
      <c r="K9" s="174" t="s">
        <v>5</v>
      </c>
      <c r="L9" s="175"/>
      <c r="M9" s="80"/>
      <c r="N9" s="199"/>
      <c r="O9" s="200" t="s">
        <v>62</v>
      </c>
      <c r="P9" s="201"/>
      <c r="Q9" s="202" t="s">
        <v>3</v>
      </c>
      <c r="R9" s="198">
        <f>+N9-P9</f>
        <v>0</v>
      </c>
      <c r="S9" s="80"/>
      <c r="T9" s="216"/>
      <c r="U9" s="217"/>
      <c r="V9" s="123"/>
      <c r="W9" s="5"/>
    </row>
    <row r="10" spans="1:23" ht="18" customHeight="1" x14ac:dyDescent="0.2">
      <c r="A10" s="124"/>
      <c r="B10" s="126">
        <f t="shared" si="1"/>
        <v>4</v>
      </c>
      <c r="C10" s="80"/>
      <c r="D10" s="177"/>
      <c r="E10" s="169" t="s">
        <v>5</v>
      </c>
      <c r="F10" s="178"/>
      <c r="G10" s="171" t="s">
        <v>3</v>
      </c>
      <c r="H10" s="178"/>
      <c r="I10" s="169" t="s">
        <v>5</v>
      </c>
      <c r="J10" s="178"/>
      <c r="K10" s="169" t="s">
        <v>5</v>
      </c>
      <c r="L10" s="178"/>
      <c r="M10" s="80"/>
      <c r="N10" s="203"/>
      <c r="O10" s="195" t="s">
        <v>62</v>
      </c>
      <c r="P10" s="204"/>
      <c r="Q10" s="205" t="s">
        <v>3</v>
      </c>
      <c r="R10" s="198">
        <f t="shared" si="0"/>
        <v>0</v>
      </c>
      <c r="S10" s="80"/>
      <c r="T10" s="214"/>
      <c r="U10" s="217"/>
      <c r="V10" s="123"/>
      <c r="W10" s="5"/>
    </row>
    <row r="11" spans="1:23" ht="18" customHeight="1" x14ac:dyDescent="0.2">
      <c r="A11" s="124"/>
      <c r="B11" s="126">
        <f t="shared" si="1"/>
        <v>5</v>
      </c>
      <c r="C11" s="80"/>
      <c r="D11" s="173"/>
      <c r="E11" s="174" t="s">
        <v>5</v>
      </c>
      <c r="F11" s="175"/>
      <c r="G11" s="176" t="s">
        <v>3</v>
      </c>
      <c r="H11" s="175"/>
      <c r="I11" s="174" t="s">
        <v>5</v>
      </c>
      <c r="J11" s="175"/>
      <c r="K11" s="174" t="s">
        <v>5</v>
      </c>
      <c r="L11" s="175"/>
      <c r="M11" s="80"/>
      <c r="N11" s="199"/>
      <c r="O11" s="200" t="s">
        <v>62</v>
      </c>
      <c r="P11" s="201"/>
      <c r="Q11" s="202" t="s">
        <v>3</v>
      </c>
      <c r="R11" s="198">
        <f t="shared" si="0"/>
        <v>0</v>
      </c>
      <c r="S11" s="80"/>
      <c r="T11" s="216"/>
      <c r="U11" s="217"/>
      <c r="V11" s="123"/>
      <c r="W11" s="5"/>
    </row>
    <row r="12" spans="1:23" ht="18" customHeight="1" x14ac:dyDescent="0.2">
      <c r="A12" s="124"/>
      <c r="B12" s="126">
        <f t="shared" si="1"/>
        <v>6</v>
      </c>
      <c r="C12" s="80"/>
      <c r="D12" s="177"/>
      <c r="E12" s="169" t="s">
        <v>5</v>
      </c>
      <c r="F12" s="178"/>
      <c r="G12" s="171" t="s">
        <v>3</v>
      </c>
      <c r="H12" s="178"/>
      <c r="I12" s="169" t="s">
        <v>5</v>
      </c>
      <c r="J12" s="178"/>
      <c r="K12" s="169" t="s">
        <v>5</v>
      </c>
      <c r="L12" s="178"/>
      <c r="M12" s="80"/>
      <c r="N12" s="203"/>
      <c r="O12" s="195" t="s">
        <v>62</v>
      </c>
      <c r="P12" s="204"/>
      <c r="Q12" s="205" t="s">
        <v>3</v>
      </c>
      <c r="R12" s="198">
        <f t="shared" si="0"/>
        <v>0</v>
      </c>
      <c r="S12" s="80"/>
      <c r="T12" s="214"/>
      <c r="U12" s="218"/>
      <c r="V12" s="123"/>
      <c r="W12" s="5"/>
    </row>
    <row r="13" spans="1:23" ht="18" customHeight="1" x14ac:dyDescent="0.2">
      <c r="A13" s="124"/>
      <c r="B13" s="126">
        <f t="shared" si="1"/>
        <v>7</v>
      </c>
      <c r="C13" s="80"/>
      <c r="D13" s="179"/>
      <c r="E13" s="174" t="s">
        <v>5</v>
      </c>
      <c r="F13" s="180"/>
      <c r="G13" s="176" t="s">
        <v>3</v>
      </c>
      <c r="H13" s="180"/>
      <c r="I13" s="174" t="s">
        <v>5</v>
      </c>
      <c r="J13" s="180"/>
      <c r="K13" s="174" t="s">
        <v>5</v>
      </c>
      <c r="L13" s="180"/>
      <c r="M13" s="80"/>
      <c r="N13" s="206"/>
      <c r="O13" s="200" t="s">
        <v>62</v>
      </c>
      <c r="P13" s="201"/>
      <c r="Q13" s="205" t="s">
        <v>3</v>
      </c>
      <c r="R13" s="198">
        <f t="shared" si="0"/>
        <v>0</v>
      </c>
      <c r="S13" s="80"/>
      <c r="T13" s="216"/>
      <c r="U13" s="217"/>
      <c r="V13" s="123"/>
      <c r="W13" s="5"/>
    </row>
    <row r="14" spans="1:23" ht="18" customHeight="1" x14ac:dyDescent="0.2">
      <c r="A14" s="124"/>
      <c r="B14" s="126">
        <f t="shared" si="1"/>
        <v>8</v>
      </c>
      <c r="C14" s="80"/>
      <c r="D14" s="181"/>
      <c r="E14" s="174" t="s">
        <v>5</v>
      </c>
      <c r="F14" s="182"/>
      <c r="G14" s="176" t="s">
        <v>3</v>
      </c>
      <c r="H14" s="182"/>
      <c r="I14" s="174" t="s">
        <v>5</v>
      </c>
      <c r="J14" s="182"/>
      <c r="K14" s="174" t="s">
        <v>5</v>
      </c>
      <c r="L14" s="182"/>
      <c r="M14" s="80"/>
      <c r="N14" s="207"/>
      <c r="O14" s="195" t="s">
        <v>62</v>
      </c>
      <c r="P14" s="208"/>
      <c r="Q14" s="202" t="s">
        <v>3</v>
      </c>
      <c r="R14" s="198">
        <f t="shared" si="0"/>
        <v>0</v>
      </c>
      <c r="S14" s="80"/>
      <c r="T14" s="214"/>
      <c r="U14" s="219"/>
      <c r="V14" s="123"/>
      <c r="W14" s="5"/>
    </row>
    <row r="15" spans="1:23" ht="18" customHeight="1" thickBot="1" x14ac:dyDescent="0.25">
      <c r="A15" s="127"/>
      <c r="B15" s="128" t="s">
        <v>9</v>
      </c>
      <c r="C15" s="97"/>
      <c r="D15" s="183">
        <f>SUM(D6:D14)</f>
        <v>0</v>
      </c>
      <c r="E15" s="184" t="s">
        <v>5</v>
      </c>
      <c r="F15" s="185">
        <f>SUM(F6:F14)</f>
        <v>0</v>
      </c>
      <c r="G15" s="186" t="s">
        <v>3</v>
      </c>
      <c r="H15" s="185">
        <f>SUM(H4:H14)</f>
        <v>0</v>
      </c>
      <c r="I15" s="184" t="s">
        <v>5</v>
      </c>
      <c r="J15" s="185">
        <f>SUM(J6:J14)</f>
        <v>0</v>
      </c>
      <c r="K15" s="187" t="s">
        <v>5</v>
      </c>
      <c r="L15" s="188">
        <f>SUM(L6:L14)</f>
        <v>0</v>
      </c>
      <c r="M15" s="129"/>
      <c r="N15" s="209">
        <f>SUM(N6:N14)</f>
        <v>0</v>
      </c>
      <c r="O15" s="210" t="s">
        <v>62</v>
      </c>
      <c r="P15" s="211">
        <f>SUM(P6:P14)</f>
        <v>0</v>
      </c>
      <c r="Q15" s="212" t="s">
        <v>3</v>
      </c>
      <c r="R15" s="213">
        <f>SUM(R6:R14)</f>
        <v>0</v>
      </c>
      <c r="S15" s="97"/>
      <c r="T15" s="216">
        <f>SUM(T6:T14)</f>
        <v>0</v>
      </c>
      <c r="U15" s="220"/>
      <c r="V15" s="130"/>
      <c r="W15" s="5"/>
    </row>
    <row r="16" spans="1:23" ht="13.5" thickTop="1" x14ac:dyDescent="0.2"/>
    <row r="17" spans="8:21" x14ac:dyDescent="0.2">
      <c r="H17" s="2">
        <f>+D15+F15-H15-J15-L15</f>
        <v>0</v>
      </c>
      <c r="J17" s="2" t="s">
        <v>90</v>
      </c>
      <c r="T17" s="131" t="s">
        <v>63</v>
      </c>
      <c r="U17" s="2" t="s">
        <v>64</v>
      </c>
    </row>
    <row r="18" spans="8:21" x14ac:dyDescent="0.2">
      <c r="T18" s="131" t="s">
        <v>65</v>
      </c>
      <c r="U18" s="2" t="s">
        <v>66</v>
      </c>
    </row>
    <row r="19" spans="8:21" x14ac:dyDescent="0.2">
      <c r="T19" s="131" t="s">
        <v>67</v>
      </c>
      <c r="U19" s="2" t="s">
        <v>68</v>
      </c>
    </row>
  </sheetData>
  <mergeCells count="6">
    <mergeCell ref="B3:B5"/>
    <mergeCell ref="D3:L3"/>
    <mergeCell ref="N3:R4"/>
    <mergeCell ref="T3:U5"/>
    <mergeCell ref="D4:F4"/>
    <mergeCell ref="J4:L4"/>
  </mergeCells>
  <pageMargins left="0.70866141732283472" right="0.51181102362204722" top="0.74803149606299213" bottom="0.74803149606299213" header="0.31496062992125984" footer="0.31496062992125984"/>
  <pageSetup paperSize="9" scale="12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2"/>
  <sheetViews>
    <sheetView showGridLines="0" zoomScaleNormal="100" workbookViewId="0">
      <selection activeCell="X21" sqref="X21"/>
    </sheetView>
  </sheetViews>
  <sheetFormatPr defaultRowHeight="12.75" x14ac:dyDescent="0.2"/>
  <cols>
    <col min="1" max="1" width="0.7109375" style="2" customWidth="1"/>
    <col min="2" max="2" width="12.42578125" style="9" customWidth="1"/>
    <col min="3" max="3" width="0.5703125" style="2" customWidth="1"/>
    <col min="4" max="4" width="8.42578125" style="2" bestFit="1" customWidth="1"/>
    <col min="5" max="5" width="2.28515625" style="2" customWidth="1"/>
    <col min="6" max="6" width="7.7109375" style="2" customWidth="1"/>
    <col min="7" max="7" width="2.28515625" style="2" customWidth="1"/>
    <col min="8" max="8" width="7.85546875" style="2" customWidth="1"/>
    <col min="9" max="9" width="2.28515625" style="2" customWidth="1"/>
    <col min="10" max="10" width="7.28515625" style="2" customWidth="1"/>
    <col min="11" max="11" width="2.28515625" style="2" customWidth="1"/>
    <col min="12" max="12" width="6.85546875" style="2" customWidth="1"/>
    <col min="13" max="13" width="0.7109375" style="2" customWidth="1"/>
    <col min="14" max="14" width="9.7109375" style="2" customWidth="1"/>
    <col min="15" max="15" width="2.28515625" style="3" customWidth="1"/>
    <col min="16" max="16" width="8.42578125" style="2" customWidth="1"/>
    <col min="17" max="17" width="2.28515625" style="2" customWidth="1"/>
    <col min="18" max="18" width="8.42578125" style="2" customWidth="1"/>
    <col min="19" max="19" width="0.5703125" style="2" customWidth="1"/>
    <col min="20" max="20" width="9.140625" style="2" customWidth="1"/>
    <col min="21" max="21" width="6.28515625" style="2" customWidth="1"/>
    <col min="22" max="22" width="0.7109375" style="2" customWidth="1"/>
    <col min="23" max="23" width="0.28515625" style="2" customWidth="1"/>
    <col min="24" max="16384" width="9.140625" style="2"/>
  </cols>
  <sheetData>
    <row r="1" spans="1:23" x14ac:dyDescent="0.2">
      <c r="B1" s="1" t="s">
        <v>51</v>
      </c>
    </row>
    <row r="2" spans="1:23" x14ac:dyDescent="0.2">
      <c r="A2" s="119"/>
      <c r="B2" s="120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1"/>
      <c r="P2" s="119"/>
      <c r="Q2" s="119"/>
      <c r="R2" s="119"/>
      <c r="S2" s="119"/>
      <c r="T2" s="119"/>
      <c r="U2" s="119"/>
      <c r="V2" s="119"/>
    </row>
    <row r="3" spans="1:23" ht="18" customHeight="1" x14ac:dyDescent="0.2">
      <c r="A3" s="122"/>
      <c r="B3" s="251" t="s">
        <v>0</v>
      </c>
      <c r="C3" s="80"/>
      <c r="D3" s="244" t="s">
        <v>52</v>
      </c>
      <c r="E3" s="245"/>
      <c r="F3" s="245"/>
      <c r="G3" s="245"/>
      <c r="H3" s="245"/>
      <c r="I3" s="245"/>
      <c r="J3" s="245"/>
      <c r="K3" s="245"/>
      <c r="L3" s="254"/>
      <c r="M3" s="80"/>
      <c r="N3" s="255" t="s">
        <v>53</v>
      </c>
      <c r="O3" s="256"/>
      <c r="P3" s="256"/>
      <c r="Q3" s="256"/>
      <c r="R3" s="257"/>
      <c r="S3" s="80"/>
      <c r="T3" s="261" t="s">
        <v>54</v>
      </c>
      <c r="U3" s="262"/>
      <c r="V3" s="123"/>
      <c r="W3" s="5"/>
    </row>
    <row r="4" spans="1:23" ht="18" customHeight="1" x14ac:dyDescent="0.2">
      <c r="A4" s="124"/>
      <c r="B4" s="252"/>
      <c r="C4" s="80"/>
      <c r="D4" s="267" t="s">
        <v>2</v>
      </c>
      <c r="E4" s="268"/>
      <c r="F4" s="268"/>
      <c r="G4" s="160" t="s">
        <v>3</v>
      </c>
      <c r="H4" s="161" t="s">
        <v>4</v>
      </c>
      <c r="I4" s="162" t="s">
        <v>5</v>
      </c>
      <c r="J4" s="269" t="s">
        <v>6</v>
      </c>
      <c r="K4" s="269"/>
      <c r="L4" s="270"/>
      <c r="M4" s="80"/>
      <c r="N4" s="258"/>
      <c r="O4" s="259"/>
      <c r="P4" s="259"/>
      <c r="Q4" s="259"/>
      <c r="R4" s="260"/>
      <c r="S4" s="80"/>
      <c r="T4" s="263"/>
      <c r="U4" s="264"/>
      <c r="V4" s="123"/>
      <c r="W4" s="5"/>
    </row>
    <row r="5" spans="1:23" ht="18" customHeight="1" x14ac:dyDescent="0.2">
      <c r="A5" s="124"/>
      <c r="B5" s="253"/>
      <c r="C5" s="80"/>
      <c r="D5" s="163" t="s">
        <v>55</v>
      </c>
      <c r="E5" s="164" t="s">
        <v>5</v>
      </c>
      <c r="F5" s="165" t="s">
        <v>56</v>
      </c>
      <c r="G5" s="166" t="s">
        <v>3</v>
      </c>
      <c r="H5" s="165" t="s">
        <v>57</v>
      </c>
      <c r="I5" s="164" t="s">
        <v>5</v>
      </c>
      <c r="J5" s="167" t="s">
        <v>58</v>
      </c>
      <c r="K5" s="164" t="s">
        <v>5</v>
      </c>
      <c r="L5" s="167" t="s">
        <v>23</v>
      </c>
      <c r="M5" s="80"/>
      <c r="N5" s="189" t="s">
        <v>59</v>
      </c>
      <c r="O5" s="190"/>
      <c r="P5" s="191" t="s">
        <v>60</v>
      </c>
      <c r="Q5" s="192"/>
      <c r="R5" s="193" t="s">
        <v>61</v>
      </c>
      <c r="S5" s="80"/>
      <c r="T5" s="265"/>
      <c r="U5" s="266"/>
      <c r="V5" s="123"/>
      <c r="W5" s="5"/>
    </row>
    <row r="6" spans="1:23" ht="18" customHeight="1" x14ac:dyDescent="0.2">
      <c r="A6" s="124"/>
      <c r="B6" s="125" t="s">
        <v>8</v>
      </c>
      <c r="C6" s="80"/>
      <c r="D6" s="168">
        <v>0</v>
      </c>
      <c r="E6" s="169" t="s">
        <v>5</v>
      </c>
      <c r="F6" s="170">
        <v>0</v>
      </c>
      <c r="G6" s="171" t="s">
        <v>3</v>
      </c>
      <c r="H6" s="170">
        <v>0</v>
      </c>
      <c r="I6" s="169" t="s">
        <v>5</v>
      </c>
      <c r="J6" s="172">
        <v>0</v>
      </c>
      <c r="K6" s="169" t="s">
        <v>5</v>
      </c>
      <c r="L6" s="172">
        <v>0</v>
      </c>
      <c r="M6" s="80"/>
      <c r="N6" s="194">
        <v>0</v>
      </c>
      <c r="O6" s="195" t="s">
        <v>62</v>
      </c>
      <c r="P6" s="196">
        <v>0</v>
      </c>
      <c r="Q6" s="197" t="s">
        <v>3</v>
      </c>
      <c r="R6" s="198">
        <v>0</v>
      </c>
      <c r="S6" s="80"/>
      <c r="T6" s="214">
        <v>0</v>
      </c>
      <c r="U6" s="215"/>
      <c r="V6" s="123"/>
      <c r="W6" s="5"/>
    </row>
    <row r="7" spans="1:23" ht="18" customHeight="1" x14ac:dyDescent="0.2">
      <c r="A7" s="124"/>
      <c r="B7" s="126">
        <v>1</v>
      </c>
      <c r="C7" s="80"/>
      <c r="D7" s="173">
        <v>6000</v>
      </c>
      <c r="E7" s="174" t="s">
        <v>5</v>
      </c>
      <c r="F7" s="175"/>
      <c r="G7" s="176" t="s">
        <v>3</v>
      </c>
      <c r="H7" s="175"/>
      <c r="I7" s="174" t="s">
        <v>5</v>
      </c>
      <c r="J7" s="175">
        <v>6000</v>
      </c>
      <c r="K7" s="174" t="s">
        <v>5</v>
      </c>
      <c r="L7" s="175"/>
      <c r="M7" s="80"/>
      <c r="N7" s="199"/>
      <c r="O7" s="200" t="s">
        <v>62</v>
      </c>
      <c r="P7" s="201"/>
      <c r="Q7" s="202" t="s">
        <v>3</v>
      </c>
      <c r="R7" s="198">
        <f t="shared" ref="R7:R14" si="0">+N7-P7</f>
        <v>0</v>
      </c>
      <c r="S7" s="80"/>
      <c r="T7" s="216">
        <v>6000</v>
      </c>
      <c r="U7" s="217" t="s">
        <v>68</v>
      </c>
      <c r="V7" s="123"/>
      <c r="W7" s="5"/>
    </row>
    <row r="8" spans="1:23" ht="18" customHeight="1" x14ac:dyDescent="0.2">
      <c r="A8" s="124"/>
      <c r="B8" s="126">
        <f>+B7+1</f>
        <v>2</v>
      </c>
      <c r="C8" s="80"/>
      <c r="D8" s="177">
        <v>5000</v>
      </c>
      <c r="E8" s="169" t="s">
        <v>5</v>
      </c>
      <c r="F8" s="178"/>
      <c r="G8" s="171" t="s">
        <v>3</v>
      </c>
      <c r="H8" s="178">
        <v>5000</v>
      </c>
      <c r="I8" s="169" t="s">
        <v>5</v>
      </c>
      <c r="J8" s="178"/>
      <c r="K8" s="169" t="s">
        <v>5</v>
      </c>
      <c r="L8" s="178"/>
      <c r="M8" s="80"/>
      <c r="N8" s="203"/>
      <c r="O8" s="195" t="s">
        <v>62</v>
      </c>
      <c r="P8" s="204"/>
      <c r="Q8" s="205" t="s">
        <v>3</v>
      </c>
      <c r="R8" s="198">
        <f t="shared" si="0"/>
        <v>0</v>
      </c>
      <c r="S8" s="80"/>
      <c r="T8" s="214">
        <v>5000</v>
      </c>
      <c r="U8" s="218" t="s">
        <v>68</v>
      </c>
      <c r="V8" s="123"/>
      <c r="W8" s="5"/>
    </row>
    <row r="9" spans="1:23" ht="18" customHeight="1" x14ac:dyDescent="0.2">
      <c r="A9" s="124"/>
      <c r="B9" s="126">
        <f t="shared" ref="B9:B14" si="1">+B8+1</f>
        <v>3</v>
      </c>
      <c r="C9" s="80"/>
      <c r="D9" s="173">
        <v>9000</v>
      </c>
      <c r="E9" s="174" t="s">
        <v>5</v>
      </c>
      <c r="F9" s="175"/>
      <c r="G9" s="176" t="s">
        <v>3</v>
      </c>
      <c r="H9" s="175"/>
      <c r="I9" s="174" t="s">
        <v>5</v>
      </c>
      <c r="J9" s="175"/>
      <c r="K9" s="174" t="s">
        <v>5</v>
      </c>
      <c r="L9" s="175">
        <v>9000</v>
      </c>
      <c r="M9" s="80"/>
      <c r="N9" s="199">
        <v>9000</v>
      </c>
      <c r="O9" s="200" t="s">
        <v>62</v>
      </c>
      <c r="P9" s="201"/>
      <c r="Q9" s="202" t="s">
        <v>3</v>
      </c>
      <c r="R9" s="198">
        <f>+N9-P9</f>
        <v>9000</v>
      </c>
      <c r="S9" s="80"/>
      <c r="T9" s="216">
        <v>9000</v>
      </c>
      <c r="U9" s="217" t="s">
        <v>64</v>
      </c>
      <c r="V9" s="123"/>
      <c r="W9" s="5"/>
    </row>
    <row r="10" spans="1:23" ht="18" customHeight="1" x14ac:dyDescent="0.2">
      <c r="A10" s="124"/>
      <c r="B10" s="126">
        <f t="shared" si="1"/>
        <v>4</v>
      </c>
      <c r="C10" s="80"/>
      <c r="D10" s="177">
        <v>-3000</v>
      </c>
      <c r="E10" s="169" t="s">
        <v>5</v>
      </c>
      <c r="F10" s="178"/>
      <c r="G10" s="171" t="s">
        <v>3</v>
      </c>
      <c r="H10" s="178"/>
      <c r="I10" s="169" t="s">
        <v>5</v>
      </c>
      <c r="J10" s="178"/>
      <c r="K10" s="169" t="s">
        <v>5</v>
      </c>
      <c r="L10" s="178">
        <v>-3000</v>
      </c>
      <c r="M10" s="80"/>
      <c r="N10" s="203"/>
      <c r="O10" s="195" t="s">
        <v>62</v>
      </c>
      <c r="P10" s="204">
        <v>3000</v>
      </c>
      <c r="Q10" s="205" t="s">
        <v>3</v>
      </c>
      <c r="R10" s="198">
        <f t="shared" si="0"/>
        <v>-3000</v>
      </c>
      <c r="S10" s="80"/>
      <c r="T10" s="214">
        <v>-3000</v>
      </c>
      <c r="U10" s="217" t="s">
        <v>64</v>
      </c>
      <c r="V10" s="123"/>
      <c r="W10" s="5"/>
    </row>
    <row r="11" spans="1:23" ht="18" customHeight="1" x14ac:dyDescent="0.2">
      <c r="A11" s="124"/>
      <c r="B11" s="126">
        <f t="shared" si="1"/>
        <v>5</v>
      </c>
      <c r="C11" s="80"/>
      <c r="D11" s="173">
        <v>-4000</v>
      </c>
      <c r="E11" s="174" t="s">
        <v>5</v>
      </c>
      <c r="F11" s="175">
        <v>4000</v>
      </c>
      <c r="G11" s="176" t="s">
        <v>3</v>
      </c>
      <c r="H11" s="175"/>
      <c r="I11" s="174" t="s">
        <v>5</v>
      </c>
      <c r="J11" s="175"/>
      <c r="K11" s="174" t="s">
        <v>5</v>
      </c>
      <c r="L11" s="175"/>
      <c r="M11" s="80"/>
      <c r="N11" s="199"/>
      <c r="O11" s="200" t="s">
        <v>62</v>
      </c>
      <c r="P11" s="201"/>
      <c r="Q11" s="202" t="s">
        <v>3</v>
      </c>
      <c r="R11" s="198">
        <f t="shared" si="0"/>
        <v>0</v>
      </c>
      <c r="S11" s="80"/>
      <c r="T11" s="216">
        <v>-4000</v>
      </c>
      <c r="U11" s="217" t="s">
        <v>66</v>
      </c>
      <c r="V11" s="123"/>
      <c r="W11" s="5"/>
    </row>
    <row r="12" spans="1:23" ht="18" customHeight="1" x14ac:dyDescent="0.2">
      <c r="A12" s="124"/>
      <c r="B12" s="126">
        <f t="shared" si="1"/>
        <v>6</v>
      </c>
      <c r="C12" s="80"/>
      <c r="D12" s="177">
        <v>-2000</v>
      </c>
      <c r="E12" s="169" t="s">
        <v>5</v>
      </c>
      <c r="F12" s="178"/>
      <c r="G12" s="171" t="s">
        <v>3</v>
      </c>
      <c r="H12" s="178"/>
      <c r="I12" s="169" t="s">
        <v>5</v>
      </c>
      <c r="J12" s="178"/>
      <c r="K12" s="169" t="s">
        <v>5</v>
      </c>
      <c r="L12" s="178">
        <v>-2000</v>
      </c>
      <c r="M12" s="80"/>
      <c r="N12" s="203"/>
      <c r="O12" s="195" t="s">
        <v>62</v>
      </c>
      <c r="P12" s="204">
        <v>2000</v>
      </c>
      <c r="Q12" s="205" t="s">
        <v>3</v>
      </c>
      <c r="R12" s="198">
        <f t="shared" si="0"/>
        <v>-2000</v>
      </c>
      <c r="S12" s="80"/>
      <c r="T12" s="214">
        <v>-2000</v>
      </c>
      <c r="U12" s="218" t="s">
        <v>64</v>
      </c>
      <c r="V12" s="123"/>
      <c r="W12" s="5"/>
    </row>
    <row r="13" spans="1:23" ht="18" customHeight="1" x14ac:dyDescent="0.2">
      <c r="A13" s="124"/>
      <c r="B13" s="126">
        <f t="shared" si="1"/>
        <v>7</v>
      </c>
      <c r="C13" s="80"/>
      <c r="D13" s="179">
        <v>-2500</v>
      </c>
      <c r="E13" s="174" t="s">
        <v>5</v>
      </c>
      <c r="F13" s="180"/>
      <c r="G13" s="176" t="s">
        <v>3</v>
      </c>
      <c r="H13" s="180"/>
      <c r="I13" s="174" t="s">
        <v>5</v>
      </c>
      <c r="J13" s="180"/>
      <c r="K13" s="174" t="s">
        <v>5</v>
      </c>
      <c r="L13" s="180">
        <v>-2500</v>
      </c>
      <c r="M13" s="80"/>
      <c r="N13" s="206"/>
      <c r="O13" s="200" t="s">
        <v>62</v>
      </c>
      <c r="P13" s="201"/>
      <c r="Q13" s="205" t="s">
        <v>3</v>
      </c>
      <c r="R13" s="198">
        <f t="shared" si="0"/>
        <v>0</v>
      </c>
      <c r="S13" s="80"/>
      <c r="T13" s="216">
        <v>-2500</v>
      </c>
      <c r="U13" s="217" t="s">
        <v>68</v>
      </c>
      <c r="V13" s="123"/>
      <c r="W13" s="5"/>
    </row>
    <row r="14" spans="1:23" ht="18" customHeight="1" x14ac:dyDescent="0.2">
      <c r="A14" s="124"/>
      <c r="B14" s="126">
        <f t="shared" si="1"/>
        <v>8</v>
      </c>
      <c r="C14" s="80"/>
      <c r="D14" s="181"/>
      <c r="E14" s="174" t="s">
        <v>5</v>
      </c>
      <c r="F14" s="182"/>
      <c r="G14" s="176" t="s">
        <v>3</v>
      </c>
      <c r="H14" s="182"/>
      <c r="I14" s="174" t="s">
        <v>5</v>
      </c>
      <c r="J14" s="182"/>
      <c r="K14" s="174" t="s">
        <v>5</v>
      </c>
      <c r="L14" s="182"/>
      <c r="M14" s="80"/>
      <c r="N14" s="207"/>
      <c r="O14" s="195" t="s">
        <v>62</v>
      </c>
      <c r="P14" s="208"/>
      <c r="Q14" s="202" t="s">
        <v>3</v>
      </c>
      <c r="R14" s="198">
        <f t="shared" si="0"/>
        <v>0</v>
      </c>
      <c r="S14" s="80"/>
      <c r="T14" s="214"/>
      <c r="U14" s="219"/>
      <c r="V14" s="123"/>
      <c r="W14" s="5"/>
    </row>
    <row r="15" spans="1:23" ht="18" customHeight="1" thickBot="1" x14ac:dyDescent="0.25">
      <c r="A15" s="127"/>
      <c r="B15" s="128" t="s">
        <v>9</v>
      </c>
      <c r="C15" s="97"/>
      <c r="D15" s="183">
        <f>SUM(D6:D14)</f>
        <v>8500</v>
      </c>
      <c r="E15" s="184" t="s">
        <v>5</v>
      </c>
      <c r="F15" s="185">
        <f>SUM(F6:F14)</f>
        <v>4000</v>
      </c>
      <c r="G15" s="186" t="s">
        <v>3</v>
      </c>
      <c r="H15" s="185">
        <f>SUM(H4:H14)</f>
        <v>5000</v>
      </c>
      <c r="I15" s="184" t="s">
        <v>5</v>
      </c>
      <c r="J15" s="185">
        <f>SUM(J6:J14)</f>
        <v>6000</v>
      </c>
      <c r="K15" s="187" t="s">
        <v>5</v>
      </c>
      <c r="L15" s="188">
        <f>SUM(L6:L14)</f>
        <v>1500</v>
      </c>
      <c r="M15" s="129"/>
      <c r="N15" s="209">
        <f>SUM(N6:N14)</f>
        <v>9000</v>
      </c>
      <c r="O15" s="210" t="s">
        <v>62</v>
      </c>
      <c r="P15" s="211">
        <f>SUM(P6:P14)</f>
        <v>5000</v>
      </c>
      <c r="Q15" s="212" t="s">
        <v>3</v>
      </c>
      <c r="R15" s="213">
        <f>SUM(R6:R14)</f>
        <v>4000</v>
      </c>
      <c r="S15" s="97"/>
      <c r="T15" s="216">
        <f>SUM(T6:T14)</f>
        <v>8500</v>
      </c>
      <c r="U15" s="220"/>
      <c r="V15" s="130"/>
      <c r="W15" s="5"/>
    </row>
    <row r="16" spans="1:23" ht="13.5" thickTop="1" x14ac:dyDescent="0.2"/>
    <row r="17" spans="6:21" x14ac:dyDescent="0.2">
      <c r="H17" s="2">
        <f>+D15+F15-H15-J15-L15</f>
        <v>0</v>
      </c>
      <c r="J17" s="2" t="s">
        <v>90</v>
      </c>
      <c r="T17" s="131" t="s">
        <v>63</v>
      </c>
      <c r="U17" s="2" t="s">
        <v>64</v>
      </c>
    </row>
    <row r="18" spans="6:21" x14ac:dyDescent="0.2">
      <c r="T18" s="131" t="s">
        <v>65</v>
      </c>
      <c r="U18" s="2" t="s">
        <v>66</v>
      </c>
    </row>
    <row r="19" spans="6:21" x14ac:dyDescent="0.2">
      <c r="T19" s="131" t="s">
        <v>67</v>
      </c>
      <c r="U19" s="2" t="s">
        <v>68</v>
      </c>
    </row>
    <row r="22" spans="6:21" x14ac:dyDescent="0.2">
      <c r="F22" s="2" t="s">
        <v>91</v>
      </c>
    </row>
  </sheetData>
  <mergeCells count="6">
    <mergeCell ref="B3:B5"/>
    <mergeCell ref="D3:L3"/>
    <mergeCell ref="N3:R4"/>
    <mergeCell ref="T3:U5"/>
    <mergeCell ref="D4:F4"/>
    <mergeCell ref="J4:L4"/>
  </mergeCells>
  <pageMargins left="0.70866141732283472" right="0.51181102362204722" top="0.74803149606299213" bottom="0.74803149606299213" header="0.31496062992125984" footer="0.31496062992125984"/>
  <pageSetup paperSize="9"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Verkefni bls. 61</vt:lpstr>
      <vt:lpstr>Verkefni bls. 61 lausn</vt:lpstr>
      <vt:lpstr>bók.jafna og reikn.skil</vt:lpstr>
      <vt:lpstr>bók.jafna og reikn.skil lausn</vt:lpstr>
      <vt:lpstr>lárétt líkan</vt:lpstr>
      <vt:lpstr>lárétt líkan lausn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Baldur Bragi Baldursson</cp:lastModifiedBy>
  <cp:lastPrinted>2014-08-19T09:27:45Z</cp:lastPrinted>
  <dcterms:created xsi:type="dcterms:W3CDTF">2013-08-11T13:10:24Z</dcterms:created>
  <dcterms:modified xsi:type="dcterms:W3CDTF">2019-09-22T18:55:06Z</dcterms:modified>
</cp:coreProperties>
</file>